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buresova\Downloads\"/>
    </mc:Choice>
  </mc:AlternateContent>
  <xr:revisionPtr revIDLastSave="0" documentId="13_ncr:1_{F6CD60A5-8C4F-4376-AEEA-200183DB8C4D}" xr6:coauthVersionLast="47" xr6:coauthVersionMax="47" xr10:uidLastSave="{00000000-0000-0000-0000-000000000000}"/>
  <bookViews>
    <workbookView xWindow="-120" yWindow="-120" windowWidth="29040" windowHeight="1584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 r:id="rId19"/>
  </externalReferences>
  <definedNames>
    <definedName name="Contract_type">'[1]Drop-down'!$E$2:$E$3</definedName>
    <definedName name="Themes">'[1]Drop-down'!$C$2:$C$8</definedName>
    <definedName name="Type_Link">'[1]Drop-down'!$F$2:$F$7</definedName>
    <definedName name="YesNo">'[1]Drop-down'!$D$2:$D$3</definedName>
  </definedNames>
  <calcPr calcId="191029"/>
</workbook>
</file>

<file path=xl/calcChain.xml><?xml version="1.0" encoding="utf-8"?>
<calcChain xmlns="http://schemas.openxmlformats.org/spreadsheetml/2006/main">
  <c r="D14" i="30" l="1"/>
  <c r="D39" i="8" l="1"/>
  <c r="D41" i="8" s="1"/>
  <c r="D35" i="8"/>
  <c r="D25" i="8"/>
  <c r="D15" i="2"/>
  <c r="D14" i="2" s="1"/>
  <c r="D13" i="2" s="1"/>
  <c r="D24" i="2"/>
  <c r="B2" i="31" l="1"/>
  <c r="H8" i="27" l="1"/>
  <c r="E7" i="12"/>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<sst xmlns="http://schemas.openxmlformats.org/spreadsheetml/2006/main" count="629" uniqueCount="458">
  <si>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</si>
  <si>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</si>
  <si>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</si>
  <si>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</si>
  <si>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</si>
  <si>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</si>
  <si>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</si>
  <si>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</si>
  <si>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</si>
  <si>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</si>
  <si>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</si>
  <si>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</si>
  <si>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</si>
  <si>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</si>
  <si>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</si>
  <si>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</si>
  <si>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</si>
  <si>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</si>
  <si>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</si>
  <si>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</si>
  <si>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</si>
  <si>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</si>
  <si>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</si>
  <si>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</si>
  <si>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</si>
  <si>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</si>
  <si>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</si>
  <si>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</si>
  <si>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</si>
  <si>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</si>
  <si>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</si>
  <si>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</si>
  <si>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</si>
  <si>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</si>
  <si>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</si>
  <si>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</si>
  <si>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</si>
  <si>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</si>
  <si>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</si>
  <si>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</si>
  <si>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</si>
  <si>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</si>
  <si>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</si>
  <si>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</si>
  <si>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</si>
  <si>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</si>
  <si>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</si>
  <si>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</si>
  <si>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</si>
  <si>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</si>
  <si>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</si>
  <si>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</si>
  <si>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</si>
  <si>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</si>
  <si>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</si>
  <si>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</si>
  <si>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</si>
  <si>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</si>
  <si>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</si>
  <si>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</si>
  <si>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</si>
  <si>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</si>
  <si>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</si>
  <si>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</si>
  <si>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</si>
  <si>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</si>
  <si>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</si>
  <si>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</si>
  <si>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</si>
  <si>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</si>
  <si>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</si>
  <si>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</si>
  <si>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</si>
  <si>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</si>
  <si>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</si>
  <si>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</si>
  <si>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</si>
  <si>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</si>
  <si>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</si>
  <si>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</si>
  <si>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</si>
  <si>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</si>
  <si>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</si>
  <si>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</si>
  <si>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</si>
  <si>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</si>
  <si>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</si>
  <si>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</si>
  <si>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</si>
  <si>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</si>
  <si>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</si>
  <si>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</si>
  <si>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</si>
  <si>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</si>
  <si>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</si>
  <si>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</si>
  <si>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</si>
  <si>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</si>
  <si>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</si>
  <si>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</si>
  <si>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</si>
  <si>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</si>
  <si>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</si>
  <si>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</si>
  <si>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</si>
  <si>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</si>
  <si>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</si>
  <si>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</si>
  <si>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</si>
  <si>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</si>
  <si>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</si>
  <si>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</si>
  <si>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</si>
  <si>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</si>
  <si>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</si>
  <si>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</si>
  <si>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</si>
  <si>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</si>
  <si>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</si>
  <si>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</si>
  <si>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</si>
  <si>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</si>
  <si>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</si>
  <si>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</si>
  <si>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</si>
  <si>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</si>
  <si>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</si>
  <si>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</si>
  <si>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</si>
  <si>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</si>
  <si>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</si>
  <si>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</si>
  <si>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</si>
  <si>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</si>
  <si>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</si>
  <si>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</si>
  <si>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</si>
  <si>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</si>
  <si>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</si>
  <si>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</si>
  <si>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</si>
  <si>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</si>
  <si>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</si>
  <si>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</si>
  <si>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</si>
  <si>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</si>
  <si>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</si>
  <si>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</si>
  <si>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</si>
  <si>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</si>
  <si>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</si>
  <si>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</si>
  <si>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</si>
  <si>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</si>
  <si>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</si>
  <si>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</si>
  <si>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</si>
  <si>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</si>
  <si>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</si>
  <si>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</si>
  <si>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</si>
  <si>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</si>
  <si>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</si>
  <si>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</si>
  <si>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</si>
  <si>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</si>
  <si>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</si>
  <si>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</si>
  <si>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</si>
  <si>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</si>
  <si>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</si>
  <si>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</si>
  <si>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</si>
  <si>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</si>
  <si>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</si>
  <si>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</si>
  <si>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</si>
  <si>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</si>
  <si>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</si>
  <si>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</si>
  <si>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</si>
  <si>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</si>
  <si>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</si>
  <si>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</si>
  <si>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</si>
  <si>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</si>
  <si>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</si>
  <si>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</si>
  <si>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</si>
  <si>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</si>
  <si>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</si>
  <si>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</si>
  <si>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</si>
  <si>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</si>
  <si>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</si>
  <si>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</si>
  <si>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</si>
  <si>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</si>
  <si>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</si>
  <si>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</si>
  <si>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</si>
  <si>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</si>
  <si>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</si>
  <si>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</si>
  <si>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</si>
  <si>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</si>
  <si>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</si>
  <si>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</si>
  <si>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</si>
  <si>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</si>
  <si>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</si>
  <si>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</si>
  <si>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</si>
  <si>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</si>
  <si>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</si>
  <si>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</si>
  <si>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</si>
  <si>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</si>
  <si>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</si>
  <si>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</si>
  <si>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</si>
  <si>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</si>
  <si>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</si>
  <si>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</si>
  <si>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</si>
  <si>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</si>
  <si>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</si>
  <si>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rrrr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</si>
  <si>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</si>
  <si>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</si>
  <si>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</si>
  <si>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</si>
  <si>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</si>
  <si>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</si>
  <si>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</si>
  <si>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</si>
  <si>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</si>
  <si>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</si>
  <si>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</si>
  <si>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</si>
  <si>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</si>
  <si>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</si>
  <si>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</si>
  <si>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</si>
  <si>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</si>
  <si>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</si>
  <si>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</si>
  <si>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</si>
  <si>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</si>
  <si>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</si>
  <si>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</si>
  <si>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</si>
  <si>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</si>
  <si>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</si>
  <si>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</si>
  <si>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</si>
  <si>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</si>
  <si>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</si>
  <si>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</si>
  <si>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</si>
  <si>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</si>
  <si>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</si>
  <si>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</si>
  <si>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</si>
  <si>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</si>
  <si>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</si>
  <si>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</si>
  <si>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</si>
  <si>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</si>
  <si>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</si>
  <si>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</si>
  <si>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</si>
  <si>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</si>
  <si>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</si>
  <si>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</si>
  <si>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</si>
  <si>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</si>
  <si>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</si>
  <si>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</si>
  <si>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</si>
  <si>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</si>
  <si>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</si>
  <si>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</si>
  <si>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</si>
  <si>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</si>
  <si>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</si>
  <si>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</si>
  <si>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</si>
  <si>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</si>
  <si>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</si>
  <si>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</si>
  <si>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</si>
  <si>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</si>
  <si>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</si>
  <si>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</si>
  <si>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</si>
  <si>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</si>
  <si>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</si>
  <si>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</si>
  <si>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</si>
  <si>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</si>
  <si>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</si>
  <si>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</si>
  <si>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</si>
  <si>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</si>
  <si>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</si>
  <si>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</si>
  <si>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</si>
  <si>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</si>
  <si>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</si>
  <si>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</si>
  <si>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</si>
  <si>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</si>
  <si>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</si>
  <si>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</si>
  <si>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</si>
  <si>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</si>
  <si>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</si>
  <si>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</si>
  <si>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</si>
  <si>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</si>
  <si>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</si>
  <si>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</si>
  <si>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</si>
  <si>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</si>
  <si>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</si>
  <si>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</si>
  <si>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</si>
  <si>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</si>
  <si>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</si>
  <si>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</si>
  <si>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</si>
  <si>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</si>
  <si>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</si>
  <si>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</si>
  <si>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</si>
  <si>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</si>
  <si>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</si>
  <si>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</si>
  <si>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</si>
  <si>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</si>
  <si>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</si>
  <si>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</si>
  <si>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</si>
  <si>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</si>
  <si>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</si>
  <si>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</si>
  <si>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</si>
  <si>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</si>
  <si>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</si>
  <si>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</si>
  <si>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</si>
  <si>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</si>
  <si>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</si>
  <si>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</si>
  <si>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</si>
  <si>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</si>
  <si>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</si>
  <si>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</si>
  <si>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</si>
  <si>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</si>
  <si>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</si>
  <si>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</si>
  <si>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</si>
  <si>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</si>
  <si>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</si>
  <si>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</si>
  <si>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</si>
  <si>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</si>
  <si>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</si>
  <si>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</si>
  <si>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</si>
  <si>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</si>
  <si>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</si>
  <si>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</si>
  <si>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</si>
  <si>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</si>
  <si>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</si>
  <si>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</si>
  <si>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</si>
  <si>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</si>
  <si>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</si>
  <si>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</si>
  <si>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</si>
  <si>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</si>
  <si>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</si>
  <si>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</si>
  <si>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</si>
  <si>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</si>
  <si>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</si>
  <si>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</si>
  <si>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</si>
  <si>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</si>
  <si>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</si>
  <si>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</si>
  <si>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</si>
  <si>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</si>
  <si>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</si>
  <si>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</si>
  <si>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</si>
  <si>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</si>
  <si>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Společnost má nastavenu strategii řízení rizik jako konzervativní strategii, která je charakteristická snahou eliminovat rizika, redukovat jejich potenciální dopady nebo je maximálně omezit.  V oblasti řízení rizik společnost vychází z příslušných ustanovení zákona č. 256/2004 Sb., o podnikání na kapitálovém trhu, směrnici o nařízením o trzích finančních nástrojů (MIFID/MiFIR). Směrnicí evropského parlamentu a rady 2019/2034 (IFD) a nařízením Evropského parlamentu a rady 2019/2033 ( IFR). V rámci organizační struktury společnosti je činnost řízení rizik zajištěna risk manažerem, dále je zřízen Výbor pro řízení rizik. Společnost poskytuje investiční služby příjímání a předávání pokynu, obchodování na vlastní účet a obhospodařování investičních nástrojů. Díky tomu se Společnost zaměřuje především na rizika vyplývající ze vztahu se zákazníky, tržní rizika, riziko likvidity či operační rizika.</t>
  </si>
  <si>
    <t>Riziko pro zákazníka
Riziko pro zákazníka souvisí s poskytováním investičních služeb příjímání a předávání pokynů či obhospodařování investičních nástrojů. Rizika pro zákazníka plynoucí z těchto činností jsou měřena prostřednictvím K-faktorů. Riziko vyplývající z držení zákaznických prostředků je řízeno prostřednictvím vedení peněžních účtů ve zvláštním režimu u významných bankovních domů. Zákaznické peněžní prostředky jsou na bankovních účtech odděleny od peněžních prostředků společnosti. Společnost také stanovuje kapitálové požadavky související s objemem přijatých a předaných či provedených pokynů zákazníka. Riziko vyplývající z těchto služeb společnost spíše řadí mezi operační rizika a řídíme ho nastavením řídícího a kontrolního systému. Stejné nastavení platí i pro riziko vyplývající z poskytování služby obhospodařování investičních nástrojů. Riziko pro zákazníka je měřeno objemem spravovaných aktiv. Společnost jej řídí nastavením investičních limitů, které jsou výsledkem vyhodnocení vhodnosti dané investiční strategie.                                                                                Riziko pro trh
Kapitálový požadavek rizika pro trh je ve společnosti riziko vlastní knihy a je měřeno parametrem K-NPR, vztahuje se na všechny pozice v portfoliu společnosti – zejména na pozice v dluhopisech, akciích, FKI a cizích měnách. Společnost má v návaznosti na vnitřní předpisy nastaveny maximální limity expozic.
Riziko pro podnik
Kapitálový požadavek rizika pro podnik se skládá z rizika selhání protistran (K-TDC), rizika koncentrace u velkých expozic (K-CON) a operační riziko související s objemem denního obchodováním na vlastní knihu společnosti (K-DTF). Společnost v rámci řízení podnikových rizik sleduje a nastavuje hodnoty kolaterálů.</t>
  </si>
  <si>
    <t xml:space="preserve">Společnost obchoduje na vlastní účet. Provádí sledování úvěrových rizikových koncentrací. Risk Manager sleduje vývoj rizika koncentrace a v případě negativního trendu vývoje tohoto rizika neprodleně informuje představenstvo a subjekty, jichž se to týká. </t>
  </si>
  <si>
    <t>Společnost řídí riziko likvidity dle vnitřního předpisu „Řád řízení likvidity“. Likvidita je měřena, sledována a kontrolována na denní bázi.</t>
  </si>
  <si>
    <t>Zdeněk Lepka, předseda představenstva</t>
  </si>
  <si>
    <t>Ing. Jiří Jaroš, člen představenstva</t>
  </si>
  <si>
    <t>Ing. Michal Kamas, člen představenstva</t>
  </si>
  <si>
    <t>Při obsazování vedoucích pozic Společnost uplatňuje politiku rozmanitosti a antidiskriminační politiku s cílem dosáhnout různorodých názorů a zkušeností s ohledem na gender vyváženost, věk, rasu, národnost, etnikum, náboženství, sexuální orientaci, sociální původ či zdravotní stav. Společnost politiku různorodosti uplatňuje především při odpovědném náboru pracovníků, řízení jejich talentů, integraci a kariérním postupu či rozvoji a mentoringu našich stávajících pracovníků (např. také podporou life-balance principů : rovnováha pracovního a soukromého života pracovníků).Cílem Společnosti při stanovování politiky rozmanitosti a antidiskriminační politiky je dosažení vyváženého a různorodého složení vedoucích pracovníků Společnosti na všech úrovních a další kultivace pracovního prostředí podporujícího různorodost názorů a zkušeností. Mezi nástroje politiky různorodosti a antidiskriminační politiky patří mimo jiné podpora tréninkových a školících programů, zvyšování povědomí o stereotypech a wisteblowing. Principy odměňování jsou pravidelně revidovány a politika rozmanitosti a antidiskriminační politika je při tomto procesu aktivně ze strany Společnosti realizována.</t>
  </si>
  <si>
    <t>ano</t>
  </si>
  <si>
    <t>417;474;478</t>
  </si>
  <si>
    <t>Pokladní hotovost, hotovost u centrálních bank a ostatní vklady na požádání</t>
  </si>
  <si>
    <t>FINANČNÍ AKTIVA K OBCHODOVÁNÍ</t>
  </si>
  <si>
    <t>Finanční aktiva v naběhlé hodnotě</t>
  </si>
  <si>
    <t>Hmotná aktiva</t>
  </si>
  <si>
    <t>Nehmotná aktiva</t>
  </si>
  <si>
    <t>Ostatní aktiva</t>
  </si>
  <si>
    <t>Daňové pohledávky</t>
  </si>
  <si>
    <t>Deriváty – zajišťovací účetnictví</t>
  </si>
  <si>
    <t>INVESTICE DO DCEŘINÝCH PODNIKŮ, SPOLEČNÝCH PODNIKŮ A PŘIDRUŽENÝCH PODNIKŮ</t>
  </si>
  <si>
    <t>FINANČNÍ ZÁVAZKY K OBCHODOVÁNÍ</t>
  </si>
  <si>
    <t>Finanční závazky v naběhlé hodnotě</t>
  </si>
  <si>
    <t>Ostatní závazky</t>
  </si>
  <si>
    <t>Daňové závazky</t>
  </si>
  <si>
    <t>Základní kapitál</t>
  </si>
  <si>
    <t>Nerozdělený zisk nebo neuhrazená ztráta z předchozích let</t>
  </si>
  <si>
    <t>Zisk nebo ztráta za účetní období</t>
  </si>
  <si>
    <t>BH Securities a.s.</t>
  </si>
  <si>
    <t>není přidělen (listinná podoba)</t>
  </si>
  <si>
    <t>soukromá investice</t>
  </si>
  <si>
    <t>zákon č. 90/2012 Sb., o obchodních korporacích</t>
  </si>
  <si>
    <t>kmenové akcie na jméno</t>
  </si>
  <si>
    <t>V regulatorním kapitálu uznáno 100 mil. czk. Nástroje nejsou vykazovány v různých třídách regulatorních kapitálu. Uznaný objem se neliší od emitovaného objemu.</t>
  </si>
  <si>
    <t>100 ks kmenových akcií, každá o nominální hodnotě 1 mil. czk.</t>
  </si>
  <si>
    <t>1000 000 czk</t>
  </si>
  <si>
    <t>nepoužije se</t>
  </si>
  <si>
    <t>Základní kapitál - splacený</t>
  </si>
  <si>
    <t>věcný</t>
  </si>
  <si>
    <t>žádná splatnost</t>
  </si>
  <si>
    <t>pohyblivá</t>
  </si>
  <si>
    <t>zcela podle uvážení</t>
  </si>
  <si>
    <t>nekumulativní</t>
  </si>
  <si>
    <t>nekonvertibilní</t>
  </si>
  <si>
    <t>Společnost je v současné chvíly dostatečně kapitálově vybavena, vzhledem k očekávání do budoucna neplánujeme výrazně měnit náš obchodní model, který by vytvářel vyšší nároky na kapitálovou vybavenost.</t>
  </si>
  <si>
    <t>Politika odměňování Společnosti se zameřuje především na osoby mající významný vliv na celkový rizikový profil Společnosti. Mezi tyto osoby patří (kromě členů představenstva a vrcholného vedení Společnosti) mimo jiného zaměstnanci útvarů Front Office, Asset, Řízení rizik a Compliance. Variabilní složka odměn těchto pracovníků se stanovuje na základě hospodářských výsledků Společnosti a zohledňuje potenciální vývoj (včetně případných obezřetnostních požadavků) v budoucím období. V případě nevyhovujících hospodářských výsledků Společnosti je přípustné, aby variabilní složka odměn byla nulová. V záujmu řádného a obezřetného výkonu činnosti ze strany Společnosti jsou odměny těchto pracovníků tvořeny z převážné části fixní složkou.</t>
  </si>
  <si>
    <t>V závislosti na konkrétní pozici daného pracovníka je pohyblivá složka tvořena na základě vyhodnocení kombinace relevantích kvantitativních kritérii (hospodářský výsledek Společnosti, hospodářský přínost daného pracovníka a útvaru pro Společnost) a kvalitativních kritérii (např. míra dosažení zadaných úkolů, spokojenost a stížnosti zákazníků, míra dodržování vnitřních předpisů, spolupráce s ostatními útvary apod.). Společnost   každého pracovníka vyhodnocuje i kvalitatitativní kritéria.</t>
  </si>
  <si>
    <t>Společnost má zavedená pravidla, podle kterých musí být alespoň polovina pohyblivé částky odměny tvořena podílovými nástrojemi, pokud výše pohyblivé složky odměny daného pracovníka přesáhne ekvivalent 50.000 eur nebo poměr výše jeho pohyblivé složky odměny k jeho celkové roční odměně přesáhne jednu čtvrtinu. Reálně však u žádného pracovníka Společnosti nedochází k přiblížení se a tudíž ani k překročení těchto prahových hodnot, ve skutečnosti se proto pravidla na vyplácení části odměny v podílových nástrojích nevyužívají.</t>
  </si>
  <si>
    <t>Společnost má zavedená pravidla, podle kterých musí být splatnost části pohyblivé odměny oddálená do nejbližších 3 až 5 let, pokud výše pohyblivé složky odměny daného pracovníka přesáhne ekvivalent 50.000 eur nebo poměr výše jeho pohyblivé složky odměny k jeho celkové roční odměně přesáhne jednu čtvrtinu. Reálně však u žádného pracovníka Společnosti nedochází k přiblížení se a tudíž ani k překročení těchto prahových hodnot, ve skutečnosti se proto pravidla pro oddálení splatnosti odměn nevyužívají.</t>
  </si>
  <si>
    <r>
      <t xml:space="preserve">Společnost má zavedená pravidla pro převedení odměny (vesting) odpovídající požadavkům právních předpisů, tj. k vestingu dochází na </t>
    </r>
    <r>
      <rPr>
        <i/>
        <sz val="10"/>
        <color rgb="FF000000"/>
        <rFont val="Calibri"/>
        <family val="2"/>
        <charset val="238"/>
        <scheme val="minor"/>
      </rPr>
      <t xml:space="preserve">pro rata </t>
    </r>
    <r>
      <rPr>
        <sz val="10"/>
        <color rgb="FF000000"/>
        <rFont val="Calibri"/>
        <family val="2"/>
        <charset val="238"/>
        <scheme val="minor"/>
      </rPr>
      <t>principu. Reálně však u žádného pracovníka Společnosti nedochází k přiblížení se a tudíž ani k překročení prahových hodnot pro oddálení splatnosti odměn, ve skutečnosti se proto pravidla pro vesting nevyužívají.</t>
    </r>
  </si>
  <si>
    <t xml:space="preserve">Společnost v zásadách odměňování nerozlišuje pohlaví. Při rozhodování o pevných odměnách se řídí zásadou nediskriminace a o pohyblivých odměnách rozhoduje v souladu s objektivními kvantitativními a kvalitativními kritériemi bez ohledu na pohlaví pracovníka. </t>
  </si>
  <si>
    <t>1,8 mil. CZK</t>
  </si>
  <si>
    <t>4,32 mil. CZK</t>
  </si>
  <si>
    <t>4,464 mil. CZK</t>
  </si>
  <si>
    <t>7,38 mil. CZK</t>
  </si>
  <si>
    <t>150 000 CZK</t>
  </si>
  <si>
    <t>650 000 CZK</t>
  </si>
  <si>
    <t>250 000 CZK</t>
  </si>
  <si>
    <t>800 000 CZK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</si>
</sst>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 #,##0.00_-;_-* \-??_-;_-@_-"/>
    <numFmt numFmtId="165" formatCode="_-* #,##0_-;\-* #,##0_-;_-* &quot;-&quot;??_-;_-@_-"/>
  </numFmts>
  <fonts count="125">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1"/>
      <name val="Verdana"/>
      <family val="2"/>
    </font>
    <font>
      <i/>
      <sz val="10"/>
      <color rgb="FF000000"/>
      <name val="Calibri"/>
      <family val="2"/>
      <charset val="238"/>
      <scheme val="minor"/>
    </font>
    <font>
      <u/>
      <sz val="10"/>
      <color indexed="12"/>
      <name val="Arial"/>
      <family val="2"/>
    </font>
    <font>
      <sz val="11"/>
      <color indexed="8"/>
      <name val="Calibri"/>
      <family val="2"/>
    </font>
    <font>
      <u/>
      <sz val="6.5"/>
      <color indexed="12"/>
      <name val="Arial"/>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color theme="1"/>
      <name val="Arial"/>
      <family val="2"/>
    </font>
    <font>
      <sz val="10"/>
      <color theme="1"/>
      <name val="BdE Neue Helvetica 45 Light"/>
      <family val="2"/>
    </font>
    <font>
      <sz val="10"/>
      <color indexed="8"/>
      <name val="Helvetica Neue"/>
    </font>
    <font>
      <u/>
      <sz val="10"/>
      <color theme="10"/>
      <name val="Verdana"/>
      <family val="2"/>
    </font>
    <font>
      <sz val="11"/>
      <color indexed="8"/>
      <name val="Calibri"/>
      <family val="2"/>
      <scheme val="minor"/>
    </font>
    <font>
      <sz val="10"/>
      <name val="Arial"/>
      <family val="2"/>
      <charset val="238"/>
    </font>
    <font>
      <u/>
      <sz val="8"/>
      <color indexed="12"/>
      <name val="Arial"/>
      <family val="2"/>
      <charset val="238"/>
    </font>
    <font>
      <sz val="11"/>
      <color indexed="8"/>
      <name val="Calibri"/>
      <family val="2"/>
      <charset val="238"/>
    </font>
    <font>
      <b/>
      <sz val="18"/>
      <color theme="3"/>
      <name val="Cambria"/>
      <family val="2"/>
      <charset val="238"/>
      <scheme val="major"/>
    </font>
    <font>
      <sz val="11"/>
      <color rgb="FF9C6500"/>
      <name val="Calibri"/>
      <family val="2"/>
      <charset val="238"/>
      <scheme val="minor"/>
    </font>
    <font>
      <sz val="10"/>
      <name val="Arial"/>
    </font>
    <font>
      <sz val="11"/>
      <name val="Calibri"/>
    </font>
    <font>
      <sz val="11"/>
      <color rgb="FF000000"/>
      <name val="Verdana"/>
      <family val="2"/>
      <charset val="238"/>
    </font>
  </fonts>
  <fills count="4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rgb="FFFFFF99"/>
      </patternFill>
    </fill>
    <fill>
      <patternFill patternType="solid">
        <fgColor rgb="FFFFFFFF"/>
      </patternFill>
    </fill>
    <fill>
      <patternFill patternType="solid">
        <fgColor rgb="FFFFFF99"/>
        <bgColor rgb="FF000000"/>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auto="1"/>
      </top>
      <bottom style="thin">
        <color indexed="64"/>
      </bottom>
      <diagonal/>
    </border>
    <border>
      <left style="thin">
        <color auto="1"/>
      </left>
      <right style="thin">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123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xf numFmtId="0" fontId="68" fillId="12" borderId="52" applyNumberFormat="0" applyAlignment="0" applyProtection="0"/>
    <xf numFmtId="0" fontId="69" fillId="13" borderId="53" applyNumberFormat="0" applyAlignment="0" applyProtection="0"/>
    <xf numFmtId="0" fontId="70" fillId="13" borderId="52" applyNumberFormat="0" applyAlignment="0" applyProtection="0"/>
    <xf numFmtId="0" fontId="72" fillId="14" borderId="55" applyNumberFormat="0" applyAlignment="0" applyProtection="0"/>
    <xf numFmtId="0" fontId="9" fillId="0" borderId="0"/>
    <xf numFmtId="0" fontId="2" fillId="0" borderId="0"/>
    <xf numFmtId="0" fontId="2" fillId="0" borderId="0"/>
    <xf numFmtId="0" fontId="5" fillId="0" borderId="0"/>
    <xf numFmtId="0" fontId="5" fillId="0" borderId="0"/>
    <xf numFmtId="0" fontId="5" fillId="0" borderId="0"/>
    <xf numFmtId="0" fontId="5" fillId="0" borderId="0"/>
    <xf numFmtId="0" fontId="2" fillId="0" borderId="0"/>
    <xf numFmtId="0" fontId="78" fillId="22" borderId="0" applyNumberFormat="0" applyBorder="0" applyAlignment="0" applyProtection="0"/>
    <xf numFmtId="0" fontId="78" fillId="22"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80" fillId="22" borderId="0" applyNumberFormat="0" applyBorder="0" applyAlignment="0" applyProtection="0"/>
    <xf numFmtId="0" fontId="80" fillId="23" borderId="0" applyNumberFormat="0" applyBorder="0" applyAlignment="0" applyProtection="0"/>
    <xf numFmtId="0" fontId="80" fillId="24" borderId="0" applyNumberFormat="0" applyBorder="0" applyAlignment="0" applyProtection="0"/>
    <xf numFmtId="0" fontId="80" fillId="25" borderId="0" applyNumberFormat="0" applyBorder="0" applyAlignment="0" applyProtection="0"/>
    <xf numFmtId="0" fontId="80" fillId="26" borderId="0" applyNumberFormat="0" applyBorder="0" applyAlignment="0" applyProtection="0"/>
    <xf numFmtId="0" fontId="80" fillId="27"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80" fillId="28" borderId="0" applyNumberFormat="0" applyBorder="0" applyAlignment="0" applyProtection="0"/>
    <xf numFmtId="0" fontId="80" fillId="29" borderId="0" applyNumberFormat="0" applyBorder="0" applyAlignment="0" applyProtection="0"/>
    <xf numFmtId="0" fontId="80" fillId="30" borderId="0" applyNumberFormat="0" applyBorder="0" applyAlignment="0" applyProtection="0"/>
    <xf numFmtId="0" fontId="80" fillId="25" borderId="0" applyNumberFormat="0" applyBorder="0" applyAlignment="0" applyProtection="0"/>
    <xf numFmtId="0" fontId="80" fillId="28" borderId="0" applyNumberFormat="0" applyBorder="0" applyAlignment="0" applyProtection="0"/>
    <xf numFmtId="0" fontId="80" fillId="31"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81" fillId="32" borderId="0" applyNumberFormat="0" applyBorder="0" applyAlignment="0" applyProtection="0"/>
    <xf numFmtId="0" fontId="81" fillId="29" borderId="0" applyNumberFormat="0" applyBorder="0" applyAlignment="0" applyProtection="0"/>
    <xf numFmtId="0" fontId="81" fillId="30"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5" borderId="0" applyNumberFormat="0" applyBorder="0" applyAlignment="0" applyProtection="0"/>
    <xf numFmtId="0" fontId="102" fillId="32" borderId="0" applyNumberFormat="0" applyBorder="0" applyAlignment="0" applyProtection="0"/>
    <xf numFmtId="0" fontId="102" fillId="29" borderId="0" applyNumberFormat="0" applyBorder="0" applyAlignment="0" applyProtection="0"/>
    <xf numFmtId="0" fontId="102" fillId="30"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5" borderId="0" applyNumberFormat="0" applyBorder="0" applyAlignment="0" applyProtection="0"/>
    <xf numFmtId="0" fontId="81" fillId="32" borderId="0" applyNumberFormat="0" applyBorder="0" applyAlignment="0" applyProtection="0"/>
    <xf numFmtId="0" fontId="81" fillId="29" borderId="0" applyNumberFormat="0" applyBorder="0" applyAlignment="0" applyProtection="0"/>
    <xf numFmtId="0" fontId="81" fillId="30"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5" borderId="0" applyNumberFormat="0" applyBorder="0" applyAlignment="0" applyProtection="0"/>
    <xf numFmtId="0" fontId="102" fillId="36" borderId="0" applyNumberFormat="0" applyBorder="0" applyAlignment="0" applyProtection="0"/>
    <xf numFmtId="0" fontId="102" fillId="37" borderId="0" applyNumberFormat="0" applyBorder="0" applyAlignment="0" applyProtection="0"/>
    <xf numFmtId="0" fontId="102" fillId="38"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9" borderId="0" applyNumberFormat="0" applyBorder="0" applyAlignment="0" applyProtection="0"/>
    <xf numFmtId="0" fontId="103" fillId="23" borderId="0" applyNumberFormat="0" applyBorder="0" applyAlignment="0" applyProtection="0"/>
    <xf numFmtId="0" fontId="82" fillId="27" borderId="59" applyNumberFormat="0" applyAlignment="0" applyProtection="0"/>
    <xf numFmtId="0" fontId="93" fillId="24" borderId="0" applyNumberFormat="0" applyBorder="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8" fillId="41" borderId="60" applyNumberFormat="0" applyAlignment="0" applyProtection="0"/>
    <xf numFmtId="0" fontId="91" fillId="0" borderId="61" applyNumberFormat="0" applyFill="0" applyAlignment="0" applyProtection="0"/>
    <xf numFmtId="0" fontId="104" fillId="41" borderId="60" applyNumberFormat="0" applyAlignment="0" applyProtection="0"/>
    <xf numFmtId="0" fontId="84" fillId="0" borderId="0" applyNumberFormat="0" applyFill="0" applyBorder="0" applyAlignment="0" applyProtection="0"/>
    <xf numFmtId="0" fontId="85" fillId="0" borderId="62" applyNumberFormat="0" applyFill="0" applyAlignment="0" applyProtection="0"/>
    <xf numFmtId="0" fontId="86" fillId="0" borderId="63" applyNumberFormat="0" applyFill="0" applyAlignment="0" applyProtection="0"/>
    <xf numFmtId="0" fontId="87" fillId="0" borderId="64" applyNumberFormat="0" applyFill="0" applyAlignment="0" applyProtection="0"/>
    <xf numFmtId="0" fontId="87" fillId="0" borderId="0" applyNumberFormat="0" applyFill="0" applyBorder="0" applyAlignment="0" applyProtection="0"/>
    <xf numFmtId="0" fontId="88" fillId="41" borderId="60" applyNumberFormat="0" applyAlignment="0" applyProtection="0"/>
    <xf numFmtId="0" fontId="87" fillId="0" borderId="0" applyNumberFormat="0" applyFill="0" applyBorder="0" applyAlignment="0" applyProtection="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9" borderId="0" applyNumberFormat="0" applyBorder="0" applyAlignment="0" applyProtection="0"/>
    <xf numFmtId="0" fontId="82" fillId="27" borderId="59" applyNumberFormat="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105" fillId="24" borderId="0" applyNumberFormat="0" applyBorder="0" applyAlignment="0" applyProtection="0"/>
    <xf numFmtId="0" fontId="5" fillId="3" borderId="1" applyNumberFormat="0" applyFont="0" applyBorder="0" applyProtection="0">
      <alignment horizontal="center" vertical="center"/>
    </xf>
    <xf numFmtId="0" fontId="106" fillId="0" borderId="62" applyNumberFormat="0" applyFill="0" applyAlignment="0" applyProtection="0"/>
    <xf numFmtId="0" fontId="107" fillId="0" borderId="63" applyNumberFormat="0" applyFill="0" applyAlignment="0" applyProtection="0"/>
    <xf numFmtId="0" fontId="108" fillId="0" borderId="64" applyNumberFormat="0" applyFill="0" applyAlignment="0" applyProtection="0"/>
    <xf numFmtId="0" fontId="108" fillId="0" borderId="0" applyNumberFormat="0" applyFill="0" applyBorder="0" applyAlignment="0" applyProtection="0"/>
    <xf numFmtId="3" fontId="5" fillId="42" borderId="1" applyFont="0" applyProtection="0">
      <alignment horizontal="right" vertical="center"/>
    </xf>
    <xf numFmtId="0" fontId="5" fillId="42" borderId="2" applyNumberFormat="0" applyFont="0" applyBorder="0" applyProtection="0">
      <alignment horizontal="left" vertical="center"/>
    </xf>
    <xf numFmtId="0" fontId="77" fillId="0" borderId="0" applyNumberFormat="0" applyFill="0" applyBorder="0" applyAlignment="0" applyProtection="0">
      <alignment vertical="top"/>
      <protection locked="0"/>
    </xf>
    <xf numFmtId="0" fontId="91" fillId="0" borderId="61" applyNumberFormat="0" applyFill="0" applyAlignment="0" applyProtection="0"/>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5" fillId="44" borderId="65" applyNumberFormat="0" applyFont="0" applyAlignment="0" applyProtection="0"/>
    <xf numFmtId="0" fontId="98" fillId="23" borderId="0" applyNumberFormat="0" applyBorder="0" applyAlignment="0" applyProtection="0"/>
    <xf numFmtId="0" fontId="92" fillId="27" borderId="59" applyNumberFormat="0" applyAlignment="0" applyProtection="0"/>
    <xf numFmtId="0" fontId="92" fillId="27" borderId="59" applyNumberFormat="0" applyAlignment="0" applyProtection="0"/>
    <xf numFmtId="3" fontId="5" fillId="43" borderId="1" applyFont="0">
      <alignment horizontal="right" vertical="center"/>
      <protection locked="0"/>
    </xf>
    <xf numFmtId="0" fontId="5" fillId="44" borderId="65" applyNumberFormat="0" applyFont="0" applyAlignment="0" applyProtection="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9" borderId="0" applyNumberFormat="0" applyBorder="0" applyAlignment="0" applyProtection="0"/>
    <xf numFmtId="0" fontId="93" fillId="24" borderId="0" applyNumberFormat="0" applyBorder="0" applyAlignment="0" applyProtection="0"/>
    <xf numFmtId="0" fontId="94" fillId="40" borderId="66" applyNumberFormat="0" applyAlignment="0" applyProtection="0"/>
    <xf numFmtId="0" fontId="77"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09" fillId="0" borderId="61" applyNumberFormat="0" applyFill="0" applyAlignment="0" applyProtection="0"/>
    <xf numFmtId="0" fontId="95"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110" fillId="45" borderId="0" applyNumberFormat="0" applyBorder="0" applyAlignment="0" applyProtection="0"/>
    <xf numFmtId="0" fontId="97" fillId="40" borderId="66" applyNumberFormat="0" applyAlignment="0" applyProtection="0"/>
    <xf numFmtId="0" fontId="5" fillId="0" borderId="0"/>
    <xf numFmtId="0" fontId="111" fillId="0" borderId="67" applyNumberFormat="0" applyFill="0" applyAlignment="0" applyProtection="0"/>
    <xf numFmtId="0" fontId="5" fillId="0" borderId="0"/>
    <xf numFmtId="0" fontId="5" fillId="0" borderId="0"/>
    <xf numFmtId="0" fontId="5" fillId="0" borderId="0"/>
    <xf numFmtId="0" fontId="2" fillId="0" borderId="0"/>
    <xf numFmtId="0" fontId="5" fillId="0" borderId="0"/>
    <xf numFmtId="0" fontId="78" fillId="0" borderId="0"/>
    <xf numFmtId="0" fontId="5" fillId="0" borderId="0"/>
    <xf numFmtId="0" fontId="78" fillId="0" borderId="0"/>
    <xf numFmtId="0" fontId="5" fillId="0" borderId="0"/>
    <xf numFmtId="0" fontId="2" fillId="0" borderId="0"/>
    <xf numFmtId="0" fontId="5" fillId="0" borderId="0"/>
    <xf numFmtId="0" fontId="78" fillId="0" borderId="0"/>
    <xf numFmtId="0" fontId="112" fillId="0" borderId="0"/>
    <xf numFmtId="0" fontId="5" fillId="0" borderId="0"/>
    <xf numFmtId="0" fontId="5" fillId="0" borderId="0"/>
    <xf numFmtId="0" fontId="19" fillId="0" borderId="0"/>
    <xf numFmtId="0" fontId="5" fillId="0" borderId="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98" fillId="23" borderId="0" applyNumberFormat="0" applyBorder="0" applyAlignment="0" applyProtection="0"/>
    <xf numFmtId="0" fontId="94" fillId="40" borderId="66" applyNumberFormat="0" applyAlignment="0" applyProtection="0"/>
    <xf numFmtId="0" fontId="99" fillId="45" borderId="0" applyNumberFormat="0" applyBorder="0" applyAlignment="0" applyProtection="0"/>
    <xf numFmtId="3" fontId="5" fillId="2" borderId="1" applyFont="0">
      <alignment horizontal="right" vertical="center"/>
    </xf>
    <xf numFmtId="0" fontId="5" fillId="0" borderId="0"/>
    <xf numFmtId="0" fontId="78" fillId="0" borderId="0"/>
    <xf numFmtId="0" fontId="5" fillId="0" borderId="0"/>
    <xf numFmtId="0" fontId="100" fillId="40" borderId="59" applyNumberFormat="0" applyAlignment="0" applyProtection="0"/>
    <xf numFmtId="0" fontId="90" fillId="0" borderId="0" applyNumberFormat="0" applyFill="0" applyBorder="0" applyAlignment="0" applyProtection="0"/>
    <xf numFmtId="0" fontId="9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62" applyNumberFormat="0" applyFill="0" applyAlignment="0" applyProtection="0"/>
    <xf numFmtId="0" fontId="86" fillId="0" borderId="63" applyNumberFormat="0" applyFill="0" applyAlignment="0" applyProtection="0"/>
    <xf numFmtId="0" fontId="87" fillId="0" borderId="64" applyNumberFormat="0" applyFill="0" applyAlignment="0" applyProtection="0"/>
    <xf numFmtId="0" fontId="84" fillId="0" borderId="0" applyNumberFormat="0" applyFill="0" applyBorder="0" applyAlignment="0" applyProtection="0"/>
    <xf numFmtId="0" fontId="111" fillId="0" borderId="67" applyNumberFormat="0" applyFill="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5" fillId="44" borderId="65" applyNumberFormat="0" applyFont="0" applyAlignment="0" applyProtection="0"/>
    <xf numFmtId="0" fontId="5" fillId="44" borderId="65" applyNumberFormat="0" applyFont="0" applyAlignment="0" applyProtection="0"/>
    <xf numFmtId="0" fontId="5" fillId="44" borderId="65" applyNumberFormat="0" applyFont="0" applyAlignment="0" applyProtection="0"/>
    <xf numFmtId="0" fontId="97" fillId="40" borderId="66" applyNumberFormat="0" applyAlignment="0" applyProtection="0"/>
    <xf numFmtId="0" fontId="94"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78" fillId="22"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102" fillId="35"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102" fillId="37" borderId="0" applyNumberFormat="0" applyBorder="0" applyAlignment="0" applyProtection="0"/>
    <xf numFmtId="0" fontId="102" fillId="38"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9"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103" fillId="23" borderId="0" applyNumberFormat="0" applyBorder="0" applyAlignment="0" applyProtection="0"/>
    <xf numFmtId="0" fontId="83" fillId="40" borderId="59" applyNumberFormat="0" applyAlignment="0" applyProtection="0"/>
    <xf numFmtId="0" fontId="104" fillId="41" borderId="60" applyNumberFormat="0" applyAlignment="0" applyProtection="0"/>
    <xf numFmtId="0" fontId="89" fillId="0" borderId="0" applyNumberFormat="0" applyFill="0" applyBorder="0" applyAlignment="0" applyProtection="0"/>
    <xf numFmtId="0" fontId="105" fillId="24" borderId="0" applyNumberFormat="0" applyBorder="0" applyAlignment="0" applyProtection="0"/>
    <xf numFmtId="0" fontId="106" fillId="0" borderId="62" applyNumberFormat="0" applyFill="0" applyAlignment="0" applyProtection="0"/>
    <xf numFmtId="0" fontId="107" fillId="0" borderId="63" applyNumberFormat="0" applyFill="0" applyAlignment="0" applyProtection="0"/>
    <xf numFmtId="0" fontId="108" fillId="0" borderId="64" applyNumberFormat="0" applyFill="0" applyAlignment="0" applyProtection="0"/>
    <xf numFmtId="0" fontId="108" fillId="0" borderId="0" applyNumberFormat="0" applyFill="0" applyBorder="0" applyAlignment="0" applyProtection="0"/>
    <xf numFmtId="0" fontId="92" fillId="27" borderId="59" applyNumberFormat="0" applyAlignment="0" applyProtection="0"/>
    <xf numFmtId="0" fontId="109" fillId="0" borderId="61" applyNumberFormat="0" applyFill="0" applyAlignment="0" applyProtection="0"/>
    <xf numFmtId="0" fontId="110" fillId="45" borderId="0" applyNumberFormat="0" applyBorder="0" applyAlignment="0" applyProtection="0"/>
    <xf numFmtId="0" fontId="5" fillId="0" borderId="0"/>
    <xf numFmtId="0" fontId="5" fillId="44" borderId="65" applyNumberFormat="0" applyFont="0" applyAlignment="0" applyProtection="0"/>
    <xf numFmtId="0" fontId="97" fillId="40" borderId="66" applyNumberFormat="0" applyAlignment="0" applyProtection="0"/>
    <xf numFmtId="0" fontId="84" fillId="0" borderId="0" applyNumberFormat="0" applyFill="0" applyBorder="0" applyAlignment="0" applyProtection="0"/>
    <xf numFmtId="0" fontId="111" fillId="0" borderId="67" applyNumberFormat="0" applyFill="0" applyAlignment="0" applyProtection="0"/>
    <xf numFmtId="0" fontId="101" fillId="0" borderId="0" applyNumberFormat="0" applyFill="0" applyBorder="0" applyAlignment="0" applyProtection="0"/>
    <xf numFmtId="0" fontId="113" fillId="0" borderId="0"/>
    <xf numFmtId="0" fontId="5" fillId="0" borderId="0"/>
    <xf numFmtId="0" fontId="2" fillId="0" borderId="0"/>
    <xf numFmtId="0" fontId="78" fillId="0" borderId="0"/>
    <xf numFmtId="0" fontId="78" fillId="0" borderId="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78" fillId="0" borderId="0"/>
    <xf numFmtId="0" fontId="102" fillId="36" borderId="0" applyNumberFormat="0" applyBorder="0" applyAlignment="0" applyProtection="0"/>
    <xf numFmtId="0" fontId="102" fillId="34" borderId="0" applyNumberFormat="0" applyBorder="0" applyAlignment="0" applyProtection="0"/>
    <xf numFmtId="0" fontId="102" fillId="33" borderId="0" applyNumberFormat="0" applyBorder="0" applyAlignment="0" applyProtection="0"/>
    <xf numFmtId="0" fontId="102" fillId="30" borderId="0" applyNumberFormat="0" applyBorder="0" applyAlignment="0" applyProtection="0"/>
    <xf numFmtId="0" fontId="102" fillId="29" borderId="0" applyNumberFormat="0" applyBorder="0" applyAlignment="0" applyProtection="0"/>
    <xf numFmtId="0" fontId="102" fillId="32" borderId="0" applyNumberFormat="0" applyBorder="0" applyAlignment="0" applyProtection="0"/>
    <xf numFmtId="0" fontId="80" fillId="31" borderId="0" applyNumberFormat="0" applyBorder="0" applyAlignment="0" applyProtection="0"/>
    <xf numFmtId="0" fontId="80" fillId="28" borderId="0" applyNumberFormat="0" applyBorder="0" applyAlignment="0" applyProtection="0"/>
    <xf numFmtId="0" fontId="80" fillId="25" borderId="0" applyNumberFormat="0" applyBorder="0" applyAlignment="0" applyProtection="0"/>
    <xf numFmtId="0" fontId="80" fillId="30" borderId="0" applyNumberFormat="0" applyBorder="0" applyAlignment="0" applyProtection="0"/>
    <xf numFmtId="0" fontId="80" fillId="29" borderId="0" applyNumberFormat="0" applyBorder="0" applyAlignment="0" applyProtection="0"/>
    <xf numFmtId="0" fontId="80" fillId="28" borderId="0" applyNumberFormat="0" applyBorder="0" applyAlignment="0" applyProtection="0"/>
    <xf numFmtId="0" fontId="80" fillId="27" borderId="0" applyNumberFormat="0" applyBorder="0" applyAlignment="0" applyProtection="0"/>
    <xf numFmtId="0" fontId="80" fillId="26" borderId="0" applyNumberFormat="0" applyBorder="0" applyAlignment="0" applyProtection="0"/>
    <xf numFmtId="0" fontId="80" fillId="25" borderId="0" applyNumberFormat="0" applyBorder="0" applyAlignment="0" applyProtection="0"/>
    <xf numFmtId="0" fontId="80" fillId="24" borderId="0" applyNumberFormat="0" applyBorder="0" applyAlignment="0" applyProtection="0"/>
    <xf numFmtId="0" fontId="80" fillId="23" borderId="0" applyNumberFormat="0" applyBorder="0" applyAlignment="0" applyProtection="0"/>
    <xf numFmtId="0" fontId="80" fillId="22" borderId="0" applyNumberFormat="0" applyBorder="0" applyAlignment="0" applyProtection="0"/>
    <xf numFmtId="0" fontId="5" fillId="0" borderId="0"/>
    <xf numFmtId="0" fontId="2" fillId="0" borderId="0"/>
    <xf numFmtId="0" fontId="5" fillId="0" borderId="0"/>
    <xf numFmtId="0" fontId="114" fillId="0" borderId="0" applyNumberFormat="0" applyFill="0" applyBorder="0" applyProtection="0">
      <alignment vertical="top" wrapText="1"/>
    </xf>
    <xf numFmtId="0" fontId="2" fillId="0" borderId="0"/>
    <xf numFmtId="0" fontId="5" fillId="42" borderId="2" applyNumberFormat="0" applyFont="0" applyBorder="0" applyProtection="0">
      <alignment horizontal="left" vertical="center"/>
    </xf>
    <xf numFmtId="0" fontId="5" fillId="44" borderId="65" applyNumberFormat="0" applyFont="0" applyAlignment="0" applyProtection="0"/>
    <xf numFmtId="0" fontId="94" fillId="40" borderId="6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0" fontId="78" fillId="0" borderId="0"/>
    <xf numFmtId="0" fontId="111" fillId="0" borderId="67" applyNumberFormat="0" applyFill="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94" fillId="40" borderId="66" applyNumberFormat="0" applyAlignment="0" applyProtection="0"/>
    <xf numFmtId="0" fontId="97"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2" borderId="70" applyNumberFormat="0" applyFont="0" applyBorder="0" applyProtection="0">
      <alignment horizontal="left" vertical="center"/>
    </xf>
    <xf numFmtId="0" fontId="94" fillId="40" borderId="66" applyNumberFormat="0" applyAlignment="0" applyProtection="0"/>
    <xf numFmtId="0" fontId="92" fillId="27" borderId="59" applyNumberFormat="0" applyAlignment="0" applyProtection="0"/>
    <xf numFmtId="0" fontId="92" fillId="27" borderId="59" applyNumberFormat="0" applyAlignment="0" applyProtection="0"/>
    <xf numFmtId="0" fontId="100" fillId="40" borderId="59" applyNumberFormat="0" applyAlignment="0" applyProtection="0"/>
    <xf numFmtId="0" fontId="83" fillId="40" borderId="59" applyNumberFormat="0" applyAlignment="0" applyProtection="0"/>
    <xf numFmtId="0" fontId="83" fillId="40" borderId="59" applyNumberFormat="0" applyAlignment="0" applyProtection="0"/>
    <xf numFmtId="0" fontId="82" fillId="27" borderId="59" applyNumberFormat="0" applyAlignment="0" applyProtection="0"/>
    <xf numFmtId="0" fontId="92" fillId="27"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4" fillId="40" borderId="66" applyNumberFormat="0" applyAlignment="0" applyProtection="0"/>
    <xf numFmtId="0" fontId="83" fillId="40" borderId="59" applyNumberFormat="0" applyAlignment="0" applyProtection="0"/>
    <xf numFmtId="0" fontId="82" fillId="27" borderId="59" applyNumberFormat="0" applyAlignment="0" applyProtection="0"/>
    <xf numFmtId="0" fontId="83" fillId="40" borderId="59" applyNumberFormat="0" applyAlignment="0" applyProtection="0"/>
    <xf numFmtId="0" fontId="111" fillId="0" borderId="67" applyNumberFormat="0" applyFill="0" applyAlignment="0" applyProtection="0"/>
    <xf numFmtId="0" fontId="100" fillId="40" borderId="59" applyNumberFormat="0" applyAlignment="0" applyProtection="0"/>
    <xf numFmtId="0" fontId="92" fillId="27"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43" fontId="9" fillId="0" borderId="0" applyFont="0" applyFill="0" applyBorder="0" applyAlignment="0" applyProtection="0"/>
    <xf numFmtId="0" fontId="19" fillId="0" borderId="0"/>
    <xf numFmtId="0" fontId="19" fillId="0" borderId="0"/>
    <xf numFmtId="0" fontId="115" fillId="0" borderId="0" applyNumberFormat="0" applyFill="0" applyBorder="0" applyAlignment="0" applyProtection="0"/>
    <xf numFmtId="0" fontId="19" fillId="0" borderId="0"/>
    <xf numFmtId="0" fontId="19" fillId="0" borderId="0"/>
    <xf numFmtId="0" fontId="2" fillId="0" borderId="0"/>
    <xf numFmtId="0" fontId="82" fillId="27" borderId="59" applyNumberForma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3" borderId="71" applyNumberFormat="0" applyFont="0" applyBorder="0" applyProtection="0">
      <alignment horizontal="center" vertical="center"/>
    </xf>
    <xf numFmtId="3" fontId="5" fillId="42" borderId="71" applyFont="0" applyProtection="0">
      <alignment horizontal="right" vertical="center"/>
    </xf>
    <xf numFmtId="0" fontId="5" fillId="42" borderId="70" applyNumberFormat="0" applyFont="0" applyBorder="0" applyProtection="0">
      <alignment horizontal="left" vertical="center"/>
    </xf>
    <xf numFmtId="0" fontId="5" fillId="44" borderId="65" applyNumberFormat="0" applyFont="0" applyAlignment="0" applyProtection="0"/>
    <xf numFmtId="0" fontId="92" fillId="27" borderId="59" applyNumberFormat="0" applyAlignment="0" applyProtection="0"/>
    <xf numFmtId="0" fontId="92" fillId="27" borderId="59" applyNumberFormat="0" applyAlignment="0" applyProtection="0"/>
    <xf numFmtId="3" fontId="5" fillId="43" borderId="71" applyFont="0">
      <alignment horizontal="right" vertical="center"/>
      <protection locked="0"/>
    </xf>
    <xf numFmtId="0" fontId="5" fillId="44" borderId="65" applyNumberFormat="0" applyFont="0" applyAlignment="0" applyProtection="0"/>
    <xf numFmtId="0" fontId="94" fillId="40" borderId="6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6" applyNumberFormat="0" applyAlignment="0" applyProtection="0"/>
    <xf numFmtId="0" fontId="111" fillId="0" borderId="67" applyNumberFormat="0" applyFill="0" applyAlignment="0" applyProtection="0"/>
    <xf numFmtId="0" fontId="19" fillId="0" borderId="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3" fontId="5" fillId="2" borderId="71" applyFont="0">
      <alignment horizontal="right" vertical="center"/>
    </xf>
    <xf numFmtId="0" fontId="100" fillId="40"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5" fillId="44" borderId="65" applyNumberFormat="0" applyFont="0" applyAlignment="0" applyProtection="0"/>
    <xf numFmtId="0" fontId="97" fillId="40" borderId="66" applyNumberFormat="0" applyAlignment="0" applyProtection="0"/>
    <xf numFmtId="0" fontId="94"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83" fillId="40" borderId="59" applyNumberFormat="0" applyAlignment="0" applyProtection="0"/>
    <xf numFmtId="0" fontId="92" fillId="27" borderId="59" applyNumberFormat="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5" fillId="42" borderId="70" applyNumberFormat="0" applyFont="0" applyBorder="0" applyProtection="0">
      <alignment horizontal="left" vertical="center"/>
    </xf>
    <xf numFmtId="0" fontId="5" fillId="44" borderId="65" applyNumberFormat="0" applyFont="0" applyAlignment="0" applyProtection="0"/>
    <xf numFmtId="0" fontId="94" fillId="40" borderId="6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94" fillId="40" borderId="66" applyNumberFormat="0" applyAlignment="0" applyProtection="0"/>
    <xf numFmtId="0" fontId="97"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2" borderId="70" applyNumberFormat="0" applyFont="0" applyBorder="0" applyProtection="0">
      <alignment horizontal="left" vertical="center"/>
    </xf>
    <xf numFmtId="0" fontId="94" fillId="40" borderId="66" applyNumberFormat="0" applyAlignment="0" applyProtection="0"/>
    <xf numFmtId="0" fontId="92" fillId="27" borderId="59" applyNumberFormat="0" applyAlignment="0" applyProtection="0"/>
    <xf numFmtId="0" fontId="92" fillId="27" borderId="59" applyNumberFormat="0" applyAlignment="0" applyProtection="0"/>
    <xf numFmtId="0" fontId="100" fillId="40" borderId="59" applyNumberFormat="0" applyAlignment="0" applyProtection="0"/>
    <xf numFmtId="0" fontId="83" fillId="40" borderId="59" applyNumberFormat="0" applyAlignment="0" applyProtection="0"/>
    <xf numFmtId="0" fontId="83" fillId="40" borderId="59" applyNumberFormat="0" applyAlignment="0" applyProtection="0"/>
    <xf numFmtId="0" fontId="82" fillId="27" borderId="59" applyNumberFormat="0" applyAlignment="0" applyProtection="0"/>
    <xf numFmtId="0" fontId="92" fillId="27"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4" fillId="40" borderId="66" applyNumberFormat="0" applyAlignment="0" applyProtection="0"/>
    <xf numFmtId="0" fontId="83" fillId="40" borderId="59" applyNumberFormat="0" applyAlignment="0" applyProtection="0"/>
    <xf numFmtId="0" fontId="82" fillId="27" borderId="59" applyNumberFormat="0" applyAlignment="0" applyProtection="0"/>
    <xf numFmtId="0" fontId="83" fillId="40" borderId="59" applyNumberFormat="0" applyAlignment="0" applyProtection="0"/>
    <xf numFmtId="0" fontId="111" fillId="0" borderId="67" applyNumberFormat="0" applyFill="0" applyAlignment="0" applyProtection="0"/>
    <xf numFmtId="0" fontId="100" fillId="40" borderId="59" applyNumberFormat="0" applyAlignment="0" applyProtection="0"/>
    <xf numFmtId="0" fontId="92" fillId="27"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43" fontId="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97" fillId="40" borderId="66" applyNumberFormat="0" applyAlignment="0" applyProtection="0"/>
    <xf numFmtId="0" fontId="116" fillId="0" borderId="0"/>
    <xf numFmtId="9" fontId="116" fillId="0" borderId="0" applyFont="0" applyFill="0" applyBorder="0" applyAlignment="0" applyProtection="0"/>
    <xf numFmtId="0" fontId="118" fillId="0" borderId="0" applyNumberFormat="0" applyFill="0" applyBorder="0" applyAlignment="0" applyProtection="0">
      <alignment vertical="top"/>
      <protection locked="0"/>
    </xf>
    <xf numFmtId="0" fontId="19" fillId="0" borderId="0"/>
    <xf numFmtId="0" fontId="117" fillId="0" borderId="0"/>
    <xf numFmtId="0" fontId="117" fillId="0" borderId="0"/>
    <xf numFmtId="0" fontId="116" fillId="0" borderId="0"/>
    <xf numFmtId="9" fontId="116" fillId="0" borderId="0" applyFont="0" applyFill="0" applyBorder="0" applyAlignment="0" applyProtection="0"/>
    <xf numFmtId="0" fontId="19" fillId="0" borderId="0"/>
    <xf numFmtId="0" fontId="117" fillId="0" borderId="0"/>
    <xf numFmtId="0" fontId="19" fillId="0" borderId="0"/>
    <xf numFmtId="0" fontId="117" fillId="0" borderId="0"/>
    <xf numFmtId="0" fontId="116" fillId="0" borderId="0"/>
    <xf numFmtId="9" fontId="116" fillId="0" borderId="0" applyFont="0" applyFill="0" applyBorder="0" applyAlignment="0" applyProtection="0"/>
    <xf numFmtId="0" fontId="19" fillId="0" borderId="0"/>
    <xf numFmtId="43" fontId="117" fillId="0" borderId="0" applyFont="0" applyFill="0" applyBorder="0" applyAlignment="0" applyProtection="0"/>
    <xf numFmtId="9" fontId="116" fillId="0" borderId="0" applyFont="0" applyFill="0" applyBorder="0" applyAlignment="0" applyProtection="0"/>
    <xf numFmtId="0" fontId="116" fillId="0" borderId="0"/>
    <xf numFmtId="0" fontId="19" fillId="0" borderId="0"/>
    <xf numFmtId="0" fontId="117" fillId="0" borderId="0"/>
    <xf numFmtId="0" fontId="117" fillId="0" borderId="0"/>
    <xf numFmtId="0" fontId="19" fillId="0" borderId="0"/>
    <xf numFmtId="0" fontId="1" fillId="0" borderId="57" applyNumberFormat="0" applyFill="0" applyAlignment="0" applyProtection="0"/>
    <xf numFmtId="0" fontId="64" fillId="0" borderId="49" applyNumberFormat="0" applyFill="0" applyAlignment="0" applyProtection="0"/>
    <xf numFmtId="0" fontId="65" fillId="0" borderId="50" applyNumberFormat="0" applyFill="0" applyAlignment="0" applyProtection="0"/>
    <xf numFmtId="0" fontId="66" fillId="0" borderId="51" applyNumberFormat="0" applyFill="0" applyAlignment="0" applyProtection="0"/>
    <xf numFmtId="0" fontId="66" fillId="0" borderId="0" applyNumberFormat="0" applyFill="0" applyBorder="0" applyAlignment="0" applyProtection="0"/>
    <xf numFmtId="0" fontId="120" fillId="0" borderId="0" applyNumberFormat="0" applyFill="0" applyBorder="0" applyAlignment="0" applyProtection="0"/>
    <xf numFmtId="0" fontId="121" fillId="11" borderId="0" applyNumberFormat="0" applyBorder="0" applyAlignment="0" applyProtection="0"/>
    <xf numFmtId="0" fontId="119" fillId="15" borderId="56" applyNumberFormat="0" applyFont="0" applyAlignment="0" applyProtection="0"/>
    <xf numFmtId="0" fontId="71" fillId="0" borderId="54" applyNumberFormat="0" applyFill="0" applyAlignment="0" applyProtection="0"/>
    <xf numFmtId="0" fontId="67" fillId="10" borderId="0" applyNumberFormat="0" applyBorder="0" applyAlignment="0" applyProtection="0"/>
    <xf numFmtId="0" fontId="25" fillId="0" borderId="0" applyNumberFormat="0" applyFill="0" applyBorder="0" applyAlignment="0" applyProtection="0"/>
    <xf numFmtId="0" fontId="73" fillId="0" borderId="0" applyNumberFormat="0" applyFill="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19" fillId="0" borderId="0"/>
    <xf numFmtId="0" fontId="19" fillId="0" borderId="0"/>
    <xf numFmtId="0" fontId="117" fillId="0" borderId="0"/>
    <xf numFmtId="0" fontId="117" fillId="0" borderId="0"/>
    <xf numFmtId="0" fontId="19" fillId="0" borderId="0"/>
    <xf numFmtId="0" fontId="117" fillId="0" borderId="0"/>
    <xf numFmtId="43" fontId="116" fillId="0" borderId="0" applyFont="0" applyFill="0" applyBorder="0" applyAlignment="0" applyProtection="0"/>
    <xf numFmtId="0" fontId="122" fillId="0" borderId="0"/>
    <xf numFmtId="0" fontId="19" fillId="0" borderId="0"/>
    <xf numFmtId="0" fontId="123" fillId="0" borderId="0"/>
    <xf numFmtId="0" fontId="19" fillId="0" borderId="0"/>
    <xf numFmtId="0" fontId="51" fillId="0" borderId="0"/>
    <xf numFmtId="3" fontId="5" fillId="43" borderId="71" applyFont="0">
      <alignment horizontal="right" vertical="center"/>
      <protection locked="0"/>
    </xf>
    <xf numFmtId="0" fontId="111" fillId="0" borderId="67" applyNumberFormat="0" applyFill="0" applyAlignment="0" applyProtection="0"/>
    <xf numFmtId="0" fontId="92" fillId="27" borderId="59" applyNumberFormat="0" applyAlignment="0" applyProtection="0"/>
    <xf numFmtId="0" fontId="111" fillId="0" borderId="67" applyNumberFormat="0" applyFill="0" applyAlignment="0" applyProtection="0"/>
    <xf numFmtId="0" fontId="111" fillId="0" borderId="67" applyNumberFormat="0" applyFill="0" applyAlignment="0" applyProtection="0"/>
    <xf numFmtId="0" fontId="94" fillId="40" borderId="66" applyNumberFormat="0" applyAlignment="0" applyProtection="0"/>
    <xf numFmtId="0" fontId="97" fillId="40" borderId="66" applyNumberFormat="0" applyAlignment="0" applyProtection="0"/>
    <xf numFmtId="0" fontId="5" fillId="44" borderId="65" applyNumberFormat="0" applyFont="0" applyAlignment="0" applyProtection="0"/>
    <xf numFmtId="0" fontId="5" fillId="44" borderId="65" applyNumberFormat="0" applyFont="0" applyAlignment="0" applyProtection="0"/>
    <xf numFmtId="0" fontId="5" fillId="44" borderId="65" applyNumberFormat="0" applyFont="0" applyAlignment="0" applyProtection="0"/>
    <xf numFmtId="0" fontId="5" fillId="42" borderId="70" applyNumberFormat="0" applyFont="0" applyBorder="0" applyProtection="0">
      <alignment horizontal="left" vertical="center"/>
    </xf>
    <xf numFmtId="0" fontId="111" fillId="0" borderId="67" applyNumberFormat="0" applyFill="0" applyAlignment="0" applyProtection="0"/>
    <xf numFmtId="0" fontId="92" fillId="27" borderId="59" applyNumberFormat="0" applyAlignment="0" applyProtection="0"/>
    <xf numFmtId="0" fontId="83" fillId="40" borderId="59" applyNumberFormat="0" applyAlignment="0" applyProtection="0"/>
    <xf numFmtId="0" fontId="92" fillId="27" borderId="59" applyNumberFormat="0" applyAlignment="0" applyProtection="0"/>
    <xf numFmtId="0" fontId="94" fillId="40" borderId="66" applyNumberFormat="0" applyAlignment="0" applyProtection="0"/>
    <xf numFmtId="0" fontId="97" fillId="40" borderId="66" applyNumberFormat="0" applyAlignment="0" applyProtection="0"/>
    <xf numFmtId="0" fontId="5" fillId="44" borderId="65" applyNumberFormat="0" applyFont="0" applyAlignment="0" applyProtection="0"/>
    <xf numFmtId="0" fontId="111" fillId="0" borderId="67" applyNumberFormat="0" applyFill="0" applyAlignment="0" applyProtection="0"/>
    <xf numFmtId="0" fontId="100" fillId="40" borderId="59" applyNumberFormat="0" applyAlignment="0" applyProtection="0"/>
    <xf numFmtId="0" fontId="94" fillId="40" borderId="66" applyNumberFormat="0" applyAlignment="0" applyProtection="0"/>
    <xf numFmtId="0" fontId="97" fillId="40" borderId="66" applyNumberFormat="0" applyAlignment="0" applyProtection="0"/>
    <xf numFmtId="0" fontId="5" fillId="44" borderId="65" applyNumberFormat="0" applyFont="0" applyAlignment="0" applyProtection="0"/>
    <xf numFmtId="0" fontId="97" fillId="40" borderId="66" applyNumberFormat="0" applyAlignment="0" applyProtection="0"/>
    <xf numFmtId="0" fontId="5" fillId="44" borderId="65" applyNumberFormat="0" applyFont="0" applyAlignment="0" applyProtection="0"/>
    <xf numFmtId="0" fontId="92" fillId="27" borderId="59" applyNumberFormat="0" applyAlignment="0" applyProtection="0"/>
    <xf numFmtId="0" fontId="5" fillId="44" borderId="65" applyNumberFormat="0" applyFont="0" applyAlignment="0" applyProtection="0"/>
    <xf numFmtId="3" fontId="5" fillId="42" borderId="71" applyFont="0" applyProtection="0">
      <alignment horizontal="right" vertical="center"/>
    </xf>
    <xf numFmtId="0" fontId="82" fillId="27" borderId="59" applyNumberFormat="0" applyAlignment="0" applyProtection="0"/>
    <xf numFmtId="0" fontId="83" fillId="40" borderId="59" applyNumberFormat="0" applyAlignment="0" applyProtection="0"/>
    <xf numFmtId="0" fontId="83" fillId="40" borderId="59" applyNumberFormat="0" applyAlignment="0" applyProtection="0"/>
    <xf numFmtId="0" fontId="5" fillId="44" borderId="65" applyNumberFormat="0" applyFont="0" applyAlignment="0" applyProtection="0"/>
    <xf numFmtId="0" fontId="82" fillId="27" borderId="59" applyNumberFormat="0" applyAlignment="0" applyProtection="0"/>
    <xf numFmtId="0" fontId="100" fillId="40" borderId="59" applyNumberFormat="0" applyAlignment="0" applyProtection="0"/>
    <xf numFmtId="0" fontId="111" fillId="0" borderId="67" applyNumberFormat="0" applyFill="0" applyAlignment="0" applyProtection="0"/>
    <xf numFmtId="0" fontId="83" fillId="40" borderId="59" applyNumberFormat="0" applyAlignment="0" applyProtection="0"/>
    <xf numFmtId="0" fontId="94"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92" fillId="27" borderId="59" applyNumberFormat="0" applyAlignment="0" applyProtection="0"/>
    <xf numFmtId="0" fontId="82" fillId="27" borderId="59" applyNumberFormat="0" applyAlignment="0" applyProtection="0"/>
    <xf numFmtId="0" fontId="83" fillId="40" borderId="59" applyNumberFormat="0" applyAlignment="0" applyProtection="0"/>
    <xf numFmtId="0" fontId="92" fillId="27" borderId="59" applyNumberFormat="0" applyAlignment="0" applyProtection="0"/>
    <xf numFmtId="0" fontId="92" fillId="27" borderId="59" applyNumberFormat="0" applyAlignment="0" applyProtection="0"/>
    <xf numFmtId="0" fontId="5" fillId="42" borderId="70" applyNumberFormat="0" applyFont="0" applyBorder="0" applyProtection="0">
      <alignment horizontal="left" vertical="center"/>
    </xf>
    <xf numFmtId="0" fontId="100" fillId="40" borderId="59" applyNumberFormat="0" applyAlignment="0" applyProtection="0"/>
    <xf numFmtId="0" fontId="83" fillId="40" borderId="59" applyNumberFormat="0" applyAlignment="0" applyProtection="0"/>
    <xf numFmtId="0" fontId="5" fillId="44" borderId="65" applyNumberFormat="0" applyFont="0" applyAlignment="0" applyProtection="0"/>
    <xf numFmtId="0" fontId="97" fillId="40" borderId="66" applyNumberFormat="0" applyAlignment="0" applyProtection="0"/>
    <xf numFmtId="0" fontId="94"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92" fillId="27" borderId="59" applyNumberFormat="0" applyAlignment="0" applyProtection="0"/>
    <xf numFmtId="0" fontId="94" fillId="40" borderId="66" applyNumberFormat="0" applyAlignment="0" applyProtection="0"/>
    <xf numFmtId="0" fontId="5" fillId="44" borderId="65" applyNumberFormat="0" applyFont="0" applyAlignment="0" applyProtection="0"/>
    <xf numFmtId="0" fontId="96" fillId="0" borderId="67" applyNumberFormat="0" applyFill="0" applyAlignment="0" applyProtection="0"/>
    <xf numFmtId="0" fontId="82" fillId="27" borderId="59" applyNumberFormat="0" applyAlignment="0" applyProtection="0"/>
    <xf numFmtId="0" fontId="83" fillId="40" borderId="59" applyNumberFormat="0" applyAlignment="0" applyProtection="0"/>
    <xf numFmtId="0" fontId="111" fillId="0" borderId="67" applyNumberFormat="0" applyFill="0" applyAlignment="0" applyProtection="0"/>
    <xf numFmtId="0" fontId="83" fillId="40" borderId="59" applyNumberFormat="0" applyAlignment="0" applyProtection="0"/>
    <xf numFmtId="0" fontId="92" fillId="27" borderId="59" applyNumberFormat="0" applyAlignment="0" applyProtection="0"/>
    <xf numFmtId="0" fontId="83" fillId="40" borderId="59" applyNumberFormat="0" applyAlignment="0" applyProtection="0"/>
    <xf numFmtId="0" fontId="5" fillId="44" borderId="65" applyNumberFormat="0" applyFont="0" applyAlignment="0" applyProtection="0"/>
    <xf numFmtId="0" fontId="97" fillId="40" borderId="66" applyNumberFormat="0" applyAlignment="0" applyProtection="0"/>
    <xf numFmtId="0" fontId="83" fillId="40" borderId="59" applyNumberFormat="0" applyAlignment="0" applyProtection="0"/>
    <xf numFmtId="0" fontId="5" fillId="44" borderId="65" applyNumberFormat="0" applyFont="0" applyAlignment="0" applyProtection="0"/>
    <xf numFmtId="0" fontId="5" fillId="44" borderId="65" applyNumberFormat="0" applyFont="0" applyAlignment="0" applyProtection="0"/>
    <xf numFmtId="0" fontId="94" fillId="40" borderId="66" applyNumberFormat="0" applyAlignment="0" applyProtection="0"/>
    <xf numFmtId="0" fontId="111" fillId="0" borderId="67" applyNumberFormat="0" applyFill="0" applyAlignment="0" applyProtection="0"/>
    <xf numFmtId="0" fontId="97" fillId="40" borderId="66" applyNumberFormat="0" applyAlignment="0" applyProtection="0"/>
    <xf numFmtId="0" fontId="5" fillId="44" borderId="65" applyNumberFormat="0" applyFont="0" applyAlignment="0" applyProtection="0"/>
    <xf numFmtId="0" fontId="92" fillId="27" borderId="59" applyNumberFormat="0" applyAlignment="0" applyProtection="0"/>
    <xf numFmtId="0" fontId="94" fillId="40" borderId="66" applyNumberFormat="0" applyAlignment="0" applyProtection="0"/>
    <xf numFmtId="0" fontId="5" fillId="44" borderId="65" applyNumberFormat="0" applyFont="0" applyAlignment="0" applyProtection="0"/>
    <xf numFmtId="0" fontId="5" fillId="42" borderId="70" applyNumberFormat="0" applyFont="0" applyBorder="0" applyProtection="0">
      <alignment horizontal="left" vertical="center"/>
    </xf>
    <xf numFmtId="0" fontId="82" fillId="27" borderId="59" applyNumberFormat="0" applyAlignment="0" applyProtection="0"/>
    <xf numFmtId="0" fontId="83" fillId="40" borderId="59" applyNumberFormat="0" applyAlignment="0" applyProtection="0"/>
    <xf numFmtId="0" fontId="100" fillId="40" borderId="59" applyNumberFormat="0" applyAlignment="0" applyProtection="0"/>
    <xf numFmtId="0" fontId="5" fillId="44" borderId="65" applyNumberFormat="0" applyFont="0" applyAlignment="0" applyProtection="0"/>
    <xf numFmtId="0" fontId="111" fillId="0" borderId="67" applyNumberFormat="0" applyFill="0" applyAlignment="0" applyProtection="0"/>
    <xf numFmtId="0" fontId="5" fillId="44" borderId="65" applyNumberFormat="0" applyFont="0" applyAlignment="0" applyProtection="0"/>
    <xf numFmtId="0" fontId="97" fillId="40" borderId="66" applyNumberFormat="0" applyAlignment="0" applyProtection="0"/>
    <xf numFmtId="0" fontId="92" fillId="27" borderId="59" applyNumberFormat="0" applyAlignment="0" applyProtection="0"/>
    <xf numFmtId="0" fontId="100"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94" fillId="40" borderId="66" applyNumberFormat="0" applyAlignment="0" applyProtection="0"/>
    <xf numFmtId="0" fontId="97"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96" fillId="0" borderId="67" applyNumberFormat="0" applyFill="0" applyAlignment="0" applyProtection="0"/>
    <xf numFmtId="3" fontId="5" fillId="42" borderId="71" applyFont="0" applyProtection="0">
      <alignment horizontal="right" vertical="center"/>
    </xf>
    <xf numFmtId="0" fontId="92" fillId="27" borderId="59" applyNumberFormat="0" applyAlignment="0" applyProtection="0"/>
    <xf numFmtId="0" fontId="94" fillId="40" borderId="66" applyNumberFormat="0" applyAlignment="0" applyProtection="0"/>
    <xf numFmtId="0" fontId="94" fillId="40" borderId="66" applyNumberFormat="0" applyAlignment="0" applyProtection="0"/>
    <xf numFmtId="0" fontId="92" fillId="27" borderId="59" applyNumberFormat="0" applyAlignment="0" applyProtection="0"/>
    <xf numFmtId="0" fontId="92" fillId="27" borderId="59" applyNumberFormat="0" applyAlignment="0" applyProtection="0"/>
    <xf numFmtId="0" fontId="5" fillId="44" borderId="65" applyNumberFormat="0" applyFont="0" applyAlignment="0" applyProtection="0"/>
    <xf numFmtId="0" fontId="111" fillId="0" borderId="67" applyNumberFormat="0" applyFill="0" applyAlignment="0" applyProtection="0"/>
    <xf numFmtId="0" fontId="92" fillId="27" borderId="59" applyNumberFormat="0" applyAlignment="0" applyProtection="0"/>
    <xf numFmtId="0" fontId="5" fillId="42" borderId="70" applyNumberFormat="0" applyFont="0" applyBorder="0" applyProtection="0">
      <alignment horizontal="left" vertical="center"/>
    </xf>
    <xf numFmtId="0" fontId="94" fillId="40" borderId="66" applyNumberFormat="0" applyAlignment="0" applyProtection="0"/>
    <xf numFmtId="0" fontId="111"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3" fillId="40" borderId="59" applyNumberFormat="0" applyAlignment="0" applyProtection="0"/>
    <xf numFmtId="0" fontId="92" fillId="27" borderId="59" applyNumberFormat="0" applyAlignment="0" applyProtection="0"/>
    <xf numFmtId="0" fontId="92" fillId="27" borderId="59" applyNumberFormat="0" applyAlignment="0" applyProtection="0"/>
    <xf numFmtId="0" fontId="5" fillId="44" borderId="65" applyNumberFormat="0" applyFont="0" applyAlignment="0" applyProtection="0"/>
    <xf numFmtId="0" fontId="97" fillId="40" borderId="66" applyNumberFormat="0" applyAlignment="0" applyProtection="0"/>
    <xf numFmtId="0" fontId="96" fillId="0" borderId="67" applyNumberFormat="0" applyFill="0" applyAlignment="0" applyProtection="0"/>
    <xf numFmtId="0" fontId="97" fillId="40" borderId="66" applyNumberFormat="0" applyAlignment="0" applyProtection="0"/>
    <xf numFmtId="0" fontId="94" fillId="40" borderId="66" applyNumberFormat="0" applyAlignment="0" applyProtection="0"/>
    <xf numFmtId="0" fontId="5" fillId="44" borderId="65" applyNumberFormat="0" applyFont="0" applyAlignment="0" applyProtection="0"/>
    <xf numFmtId="0" fontId="97"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94" fillId="40" borderId="66" applyNumberFormat="0" applyAlignment="0" applyProtection="0"/>
    <xf numFmtId="3" fontId="5" fillId="43" borderId="71" applyFont="0">
      <alignment horizontal="right" vertical="center"/>
      <protection locked="0"/>
    </xf>
    <xf numFmtId="0" fontId="92" fillId="27" borderId="59" applyNumberFormat="0" applyAlignment="0" applyProtection="0"/>
    <xf numFmtId="0" fontId="5" fillId="42" borderId="70" applyNumberFormat="0" applyFont="0" applyBorder="0" applyProtection="0">
      <alignment horizontal="left" vertical="center"/>
    </xf>
    <xf numFmtId="0" fontId="5" fillId="3" borderId="71" applyNumberFormat="0" applyFont="0" applyBorder="0" applyProtection="0">
      <alignment horizontal="center" vertical="center"/>
    </xf>
    <xf numFmtId="0" fontId="100" fillId="40" borderId="59" applyNumberFormat="0" applyAlignment="0" applyProtection="0"/>
    <xf numFmtId="0" fontId="82" fillId="27" borderId="59" applyNumberFormat="0" applyAlignment="0" applyProtection="0"/>
    <xf numFmtId="0" fontId="92" fillId="27" borderId="59" applyNumberFormat="0" applyAlignment="0" applyProtection="0"/>
    <xf numFmtId="0" fontId="100" fillId="40" borderId="59" applyNumberFormat="0" applyAlignment="0" applyProtection="0"/>
    <xf numFmtId="0" fontId="83" fillId="40" borderId="59" applyNumberFormat="0" applyAlignment="0" applyProtection="0"/>
    <xf numFmtId="0" fontId="82" fillId="27"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100" fillId="40" borderId="59" applyNumberFormat="0" applyAlignment="0" applyProtection="0"/>
    <xf numFmtId="0" fontId="83" fillId="40" borderId="59" applyNumberFormat="0" applyAlignment="0" applyProtection="0"/>
    <xf numFmtId="0" fontId="92" fillId="27" borderId="59" applyNumberFormat="0" applyAlignment="0" applyProtection="0"/>
    <xf numFmtId="0" fontId="97" fillId="40" borderId="66" applyNumberFormat="0" applyAlignment="0" applyProtection="0"/>
    <xf numFmtId="0" fontId="111" fillId="0" borderId="67" applyNumberFormat="0" applyFill="0" applyAlignment="0" applyProtection="0"/>
    <xf numFmtId="0" fontId="94" fillId="40" borderId="66" applyNumberFormat="0" applyAlignment="0" applyProtection="0"/>
    <xf numFmtId="0" fontId="97" fillId="40" borderId="66" applyNumberFormat="0" applyAlignment="0" applyProtection="0"/>
    <xf numFmtId="0" fontId="5" fillId="44" borderId="65" applyNumberFormat="0" applyFont="0" applyAlignment="0" applyProtection="0"/>
    <xf numFmtId="0" fontId="5" fillId="44" borderId="65" applyNumberFormat="0" applyFont="0" applyAlignment="0" applyProtection="0"/>
    <xf numFmtId="0" fontId="92" fillId="27" borderId="59" applyNumberFormat="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83" fillId="40" borderId="59" applyNumberFormat="0" applyAlignment="0" applyProtection="0"/>
    <xf numFmtId="0" fontId="5" fillId="44" borderId="65" applyNumberFormat="0" applyFont="0" applyAlignment="0" applyProtection="0"/>
    <xf numFmtId="0" fontId="5" fillId="44" borderId="65" applyNumberFormat="0" applyFont="0" applyAlignment="0" applyProtection="0"/>
    <xf numFmtId="0" fontId="97" fillId="40" borderId="66" applyNumberFormat="0" applyAlignment="0" applyProtection="0"/>
    <xf numFmtId="0" fontId="5" fillId="44" borderId="65" applyNumberFormat="0" applyFon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83" fillId="40" borderId="59" applyNumberFormat="0" applyAlignment="0" applyProtection="0"/>
    <xf numFmtId="0" fontId="82" fillId="27" borderId="59" applyNumberFormat="0" applyAlignment="0" applyProtection="0"/>
    <xf numFmtId="0" fontId="94" fillId="40" borderId="66" applyNumberFormat="0" applyAlignment="0" applyProtection="0"/>
    <xf numFmtId="0" fontId="5" fillId="44" borderId="65" applyNumberFormat="0" applyFont="0" applyAlignment="0" applyProtection="0"/>
    <xf numFmtId="0" fontId="111" fillId="0" borderId="67" applyNumberFormat="0" applyFill="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3" fontId="5" fillId="2" borderId="71" applyFont="0">
      <alignment horizontal="right" vertical="center"/>
    </xf>
    <xf numFmtId="0" fontId="92" fillId="27"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4" fillId="40" borderId="66" applyNumberFormat="0" applyAlignment="0" applyProtection="0"/>
    <xf numFmtId="0" fontId="94" fillId="40" borderId="66" applyNumberFormat="0" applyAlignment="0" applyProtection="0"/>
    <xf numFmtId="0" fontId="82" fillId="27" borderId="59" applyNumberFormat="0" applyAlignment="0" applyProtection="0"/>
    <xf numFmtId="0" fontId="5" fillId="44" borderId="65" applyNumberFormat="0" applyFon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0" fontId="92" fillId="27" borderId="59" applyNumberFormat="0" applyAlignment="0" applyProtection="0"/>
    <xf numFmtId="0" fontId="94" fillId="40" borderId="66" applyNumberFormat="0" applyAlignment="0" applyProtection="0"/>
    <xf numFmtId="0" fontId="97" fillId="40" borderId="66" applyNumberFormat="0" applyAlignment="0" applyProtection="0"/>
    <xf numFmtId="0" fontId="92" fillId="27" borderId="59" applyNumberFormat="0" applyAlignment="0" applyProtection="0"/>
    <xf numFmtId="0" fontId="92" fillId="27" borderId="59" applyNumberFormat="0" applyAlignment="0" applyProtection="0"/>
    <xf numFmtId="0" fontId="83" fillId="40" borderId="59" applyNumberFormat="0" applyAlignment="0" applyProtection="0"/>
    <xf numFmtId="0" fontId="83" fillId="40" borderId="59" applyNumberFormat="0" applyAlignment="0" applyProtection="0"/>
    <xf numFmtId="0" fontId="82" fillId="27" borderId="59" applyNumberFormat="0" applyAlignment="0" applyProtection="0"/>
    <xf numFmtId="0" fontId="5" fillId="3" borderId="71" applyNumberFormat="0" applyFont="0" applyBorder="0" applyProtection="0">
      <alignment horizontal="center" vertical="center"/>
    </xf>
    <xf numFmtId="0" fontId="92" fillId="27" borderId="59" applyNumberFormat="0" applyAlignment="0" applyProtection="0"/>
    <xf numFmtId="0" fontId="5" fillId="44" borderId="65" applyNumberFormat="0" applyFont="0" applyAlignment="0" applyProtection="0"/>
    <xf numFmtId="0" fontId="5" fillId="44" borderId="65" applyNumberFormat="0" applyFont="0" applyAlignment="0" applyProtection="0"/>
    <xf numFmtId="0" fontId="100" fillId="40" borderId="59" applyNumberFormat="0" applyAlignment="0" applyProtection="0"/>
    <xf numFmtId="0" fontId="111" fillId="0" borderId="67" applyNumberFormat="0" applyFill="0" applyAlignment="0" applyProtection="0"/>
    <xf numFmtId="0" fontId="83" fillId="40" borderId="59" applyNumberFormat="0" applyAlignment="0" applyProtection="0"/>
    <xf numFmtId="0" fontId="5" fillId="44" borderId="65" applyNumberFormat="0" applyFont="0" applyAlignment="0" applyProtection="0"/>
    <xf numFmtId="0" fontId="82" fillId="27" borderId="59" applyNumberForma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3" borderId="71" applyNumberFormat="0" applyFont="0" applyBorder="0" applyProtection="0">
      <alignment horizontal="center" vertical="center"/>
    </xf>
    <xf numFmtId="3" fontId="5" fillId="42" borderId="71" applyFont="0" applyProtection="0">
      <alignment horizontal="right" vertical="center"/>
    </xf>
    <xf numFmtId="0" fontId="5" fillId="42" borderId="70" applyNumberFormat="0" applyFont="0" applyBorder="0" applyProtection="0">
      <alignment horizontal="left" vertical="center"/>
    </xf>
    <xf numFmtId="0" fontId="5" fillId="44" borderId="65" applyNumberFormat="0" applyFont="0" applyAlignment="0" applyProtection="0"/>
    <xf numFmtId="0" fontId="92" fillId="27" borderId="59" applyNumberFormat="0" applyAlignment="0" applyProtection="0"/>
    <xf numFmtId="0" fontId="92" fillId="27" borderId="59" applyNumberFormat="0" applyAlignment="0" applyProtection="0"/>
    <xf numFmtId="3" fontId="5" fillId="43" borderId="71" applyFont="0">
      <alignment horizontal="right" vertical="center"/>
      <protection locked="0"/>
    </xf>
    <xf numFmtId="0" fontId="5" fillId="44" borderId="65" applyNumberFormat="0" applyFont="0" applyAlignment="0" applyProtection="0"/>
    <xf numFmtId="0" fontId="94"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3" fontId="5" fillId="2" borderId="71" applyFont="0">
      <alignment horizontal="right" vertical="center"/>
    </xf>
    <xf numFmtId="0" fontId="100" fillId="40"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5" fillId="44" borderId="65" applyNumberFormat="0" applyFont="0" applyAlignment="0" applyProtection="0"/>
    <xf numFmtId="0" fontId="97" fillId="40" borderId="66" applyNumberFormat="0" applyAlignment="0" applyProtection="0"/>
    <xf numFmtId="0" fontId="94"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83" fillId="40" borderId="59" applyNumberFormat="0" applyAlignment="0" applyProtection="0"/>
    <xf numFmtId="0" fontId="92" fillId="27" borderId="59" applyNumberFormat="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5" fillId="42" borderId="70" applyNumberFormat="0" applyFont="0" applyBorder="0" applyProtection="0">
      <alignment horizontal="left" vertical="center"/>
    </xf>
    <xf numFmtId="0" fontId="5" fillId="44" borderId="65" applyNumberFormat="0" applyFont="0" applyAlignment="0" applyProtection="0"/>
    <xf numFmtId="0" fontId="94" fillId="40" borderId="66" applyNumberFormat="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94" fillId="40" borderId="66" applyNumberFormat="0" applyAlignment="0" applyProtection="0"/>
    <xf numFmtId="0" fontId="97"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2" borderId="70" applyNumberFormat="0" applyFont="0" applyBorder="0" applyProtection="0">
      <alignment horizontal="left" vertical="center"/>
    </xf>
    <xf numFmtId="0" fontId="94" fillId="40" borderId="66" applyNumberFormat="0" applyAlignment="0" applyProtection="0"/>
    <xf numFmtId="0" fontId="92" fillId="27" borderId="59" applyNumberFormat="0" applyAlignment="0" applyProtection="0"/>
    <xf numFmtId="0" fontId="92" fillId="27" borderId="59" applyNumberFormat="0" applyAlignment="0" applyProtection="0"/>
    <xf numFmtId="0" fontId="100" fillId="40" borderId="59" applyNumberFormat="0" applyAlignment="0" applyProtection="0"/>
    <xf numFmtId="0" fontId="83" fillId="40" borderId="59" applyNumberFormat="0" applyAlignment="0" applyProtection="0"/>
    <xf numFmtId="0" fontId="83" fillId="40" borderId="59" applyNumberFormat="0" applyAlignment="0" applyProtection="0"/>
    <xf numFmtId="0" fontId="82" fillId="27" borderId="59" applyNumberFormat="0" applyAlignment="0" applyProtection="0"/>
    <xf numFmtId="0" fontId="92" fillId="27"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4" fillId="40" borderId="66" applyNumberFormat="0" applyAlignment="0" applyProtection="0"/>
    <xf numFmtId="0" fontId="83" fillId="40" borderId="59" applyNumberFormat="0" applyAlignment="0" applyProtection="0"/>
    <xf numFmtId="0" fontId="82" fillId="27" borderId="59" applyNumberFormat="0" applyAlignment="0" applyProtection="0"/>
    <xf numFmtId="0" fontId="83" fillId="40" borderId="59" applyNumberFormat="0" applyAlignment="0" applyProtection="0"/>
    <xf numFmtId="0" fontId="111" fillId="0" borderId="67" applyNumberFormat="0" applyFill="0" applyAlignment="0" applyProtection="0"/>
    <xf numFmtId="0" fontId="100" fillId="40" borderId="59" applyNumberFormat="0" applyAlignment="0" applyProtection="0"/>
    <xf numFmtId="0" fontId="92" fillId="27"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0" fontId="100" fillId="40" borderId="59" applyNumberFormat="0" applyAlignment="0" applyProtection="0"/>
    <xf numFmtId="0" fontId="82" fillId="27" borderId="59" applyNumberFormat="0" applyAlignment="0" applyProtection="0"/>
    <xf numFmtId="0" fontId="97" fillId="40" borderId="66" applyNumberFormat="0" applyAlignment="0" applyProtection="0"/>
    <xf numFmtId="0" fontId="83" fillId="40" borderId="59" applyNumberFormat="0" applyAlignment="0" applyProtection="0"/>
    <xf numFmtId="0" fontId="94" fillId="40" borderId="66" applyNumberFormat="0" applyAlignment="0" applyProtection="0"/>
    <xf numFmtId="0" fontId="82" fillId="27" borderId="59" applyNumberFormat="0" applyAlignment="0" applyProtection="0"/>
    <xf numFmtId="0" fontId="82" fillId="27" borderId="59" applyNumberFormat="0" applyAlignment="0" applyProtection="0"/>
    <xf numFmtId="0" fontId="111" fillId="0" borderId="67" applyNumberFormat="0" applyFill="0" applyAlignment="0" applyProtection="0"/>
    <xf numFmtId="0" fontId="83" fillId="40" borderId="59" applyNumberFormat="0" applyAlignment="0" applyProtection="0"/>
    <xf numFmtId="0" fontId="94" fillId="40" borderId="66" applyNumberFormat="0" applyAlignment="0" applyProtection="0"/>
    <xf numFmtId="0" fontId="5" fillId="44" borderId="65" applyNumberFormat="0" applyFont="0" applyAlignment="0" applyProtection="0"/>
    <xf numFmtId="0" fontId="97" fillId="40" borderId="66" applyNumberFormat="0" applyAlignment="0" applyProtection="0"/>
    <xf numFmtId="0" fontId="97" fillId="40" borderId="66" applyNumberFormat="0" applyAlignment="0" applyProtection="0"/>
    <xf numFmtId="3" fontId="5" fillId="2" borderId="71" applyFont="0">
      <alignment horizontal="right" vertical="center"/>
    </xf>
    <xf numFmtId="0" fontId="92" fillId="27" borderId="59" applyNumberFormat="0" applyAlignment="0" applyProtection="0"/>
    <xf numFmtId="0" fontId="82" fillId="27" borderId="59" applyNumberFormat="0" applyAlignment="0" applyProtection="0"/>
    <xf numFmtId="0" fontId="100" fillId="40" borderId="59" applyNumberFormat="0" applyAlignment="0" applyProtection="0"/>
    <xf numFmtId="0" fontId="111" fillId="0" borderId="67" applyNumberFormat="0" applyFill="0" applyAlignment="0" applyProtection="0"/>
    <xf numFmtId="0" fontId="97" fillId="40" borderId="66" applyNumberFormat="0" applyAlignment="0" applyProtection="0"/>
    <xf numFmtId="0" fontId="111" fillId="0" borderId="67" applyNumberFormat="0" applyFill="0" applyAlignment="0" applyProtection="0"/>
    <xf numFmtId="0" fontId="2" fillId="0" borderId="0"/>
    <xf numFmtId="0" fontId="82" fillId="27" borderId="59" applyNumberForma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4" fillId="40" borderId="66" applyNumberFormat="0" applyAlignment="0" applyProtection="0"/>
    <xf numFmtId="0" fontId="97"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2" borderId="70" applyNumberFormat="0" applyFont="0" applyBorder="0" applyProtection="0">
      <alignment horizontal="left" vertical="center"/>
    </xf>
    <xf numFmtId="0" fontId="94" fillId="40" borderId="66" applyNumberFormat="0" applyAlignment="0" applyProtection="0"/>
    <xf numFmtId="0" fontId="92" fillId="27" borderId="59" applyNumberFormat="0" applyAlignment="0" applyProtection="0"/>
    <xf numFmtId="0" fontId="92" fillId="27" borderId="59" applyNumberFormat="0" applyAlignment="0" applyProtection="0"/>
    <xf numFmtId="0" fontId="100" fillId="40" borderId="59" applyNumberFormat="0" applyAlignment="0" applyProtection="0"/>
    <xf numFmtId="0" fontId="83" fillId="40" borderId="59" applyNumberFormat="0" applyAlignment="0" applyProtection="0"/>
    <xf numFmtId="0" fontId="83" fillId="40" borderId="59" applyNumberFormat="0" applyAlignment="0" applyProtection="0"/>
    <xf numFmtId="0" fontId="82" fillId="27" borderId="59" applyNumberFormat="0" applyAlignment="0" applyProtection="0"/>
    <xf numFmtId="0" fontId="92" fillId="27"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4" fillId="40" borderId="66" applyNumberFormat="0" applyAlignment="0" applyProtection="0"/>
    <xf numFmtId="0" fontId="83" fillId="40" borderId="59" applyNumberFormat="0" applyAlignment="0" applyProtection="0"/>
    <xf numFmtId="0" fontId="82" fillId="27" borderId="59" applyNumberFormat="0" applyAlignment="0" applyProtection="0"/>
    <xf numFmtId="0" fontId="83" fillId="40" borderId="59" applyNumberFormat="0" applyAlignment="0" applyProtection="0"/>
    <xf numFmtId="0" fontId="111" fillId="0" borderId="67" applyNumberFormat="0" applyFill="0" applyAlignment="0" applyProtection="0"/>
    <xf numFmtId="0" fontId="100" fillId="40" borderId="59" applyNumberFormat="0" applyAlignment="0" applyProtection="0"/>
    <xf numFmtId="0" fontId="92" fillId="27"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0" fontId="92" fillId="27" borderId="59" applyNumberFormat="0" applyAlignment="0" applyProtection="0"/>
    <xf numFmtId="0" fontId="97" fillId="40" borderId="66" applyNumberFormat="0" applyAlignment="0" applyProtection="0"/>
    <xf numFmtId="0" fontId="100" fillId="40" borderId="59" applyNumberFormat="0" applyAlignment="0" applyProtection="0"/>
    <xf numFmtId="0" fontId="2" fillId="0" borderId="0"/>
    <xf numFmtId="0" fontId="100" fillId="40" borderId="59" applyNumberFormat="0" applyAlignment="0" applyProtection="0"/>
    <xf numFmtId="0" fontId="92" fillId="27"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0" fontId="82" fillId="27" borderId="59" applyNumberForma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3" borderId="71" applyNumberFormat="0" applyFont="0" applyBorder="0" applyProtection="0">
      <alignment horizontal="center" vertical="center"/>
    </xf>
    <xf numFmtId="3" fontId="5" fillId="42" borderId="71" applyFont="0" applyProtection="0">
      <alignment horizontal="right" vertical="center"/>
    </xf>
    <xf numFmtId="0" fontId="5" fillId="42" borderId="70" applyNumberFormat="0" applyFont="0" applyBorder="0" applyProtection="0">
      <alignment horizontal="left" vertical="center"/>
    </xf>
    <xf numFmtId="0" fontId="5" fillId="44" borderId="65" applyNumberFormat="0" applyFont="0" applyAlignment="0" applyProtection="0"/>
    <xf numFmtId="0" fontId="92" fillId="27" borderId="59" applyNumberFormat="0" applyAlignment="0" applyProtection="0"/>
    <xf numFmtId="0" fontId="92" fillId="27" borderId="59" applyNumberFormat="0" applyAlignment="0" applyProtection="0"/>
    <xf numFmtId="3" fontId="5" fillId="43" borderId="71" applyFont="0">
      <alignment horizontal="right" vertical="center"/>
      <protection locked="0"/>
    </xf>
    <xf numFmtId="0" fontId="5" fillId="44" borderId="65" applyNumberFormat="0" applyFont="0" applyAlignment="0" applyProtection="0"/>
    <xf numFmtId="0" fontId="94"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3" fontId="5" fillId="2" borderId="71" applyFont="0">
      <alignment horizontal="right" vertical="center"/>
    </xf>
    <xf numFmtId="0" fontId="100" fillId="40"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5" fillId="44" borderId="65" applyNumberFormat="0" applyFont="0" applyAlignment="0" applyProtection="0"/>
    <xf numFmtId="0" fontId="97" fillId="40" borderId="66" applyNumberFormat="0" applyAlignment="0" applyProtection="0"/>
    <xf numFmtId="0" fontId="94"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83" fillId="40" borderId="59" applyNumberFormat="0" applyAlignment="0" applyProtection="0"/>
    <xf numFmtId="0" fontId="92" fillId="27" borderId="59" applyNumberFormat="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5" fillId="42" borderId="70" applyNumberFormat="0" applyFont="0" applyBorder="0" applyProtection="0">
      <alignment horizontal="left" vertical="center"/>
    </xf>
    <xf numFmtId="0" fontId="5" fillId="44" borderId="65" applyNumberFormat="0" applyFont="0" applyAlignment="0" applyProtection="0"/>
    <xf numFmtId="0" fontId="94" fillId="40" borderId="66" applyNumberFormat="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94" fillId="40" borderId="66" applyNumberFormat="0" applyAlignment="0" applyProtection="0"/>
    <xf numFmtId="0" fontId="97"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2" borderId="70" applyNumberFormat="0" applyFont="0" applyBorder="0" applyProtection="0">
      <alignment horizontal="left" vertical="center"/>
    </xf>
    <xf numFmtId="0" fontId="94" fillId="40" borderId="66" applyNumberFormat="0" applyAlignment="0" applyProtection="0"/>
    <xf numFmtId="0" fontId="92" fillId="27" borderId="59" applyNumberFormat="0" applyAlignment="0" applyProtection="0"/>
    <xf numFmtId="0" fontId="92" fillId="27" borderId="59" applyNumberFormat="0" applyAlignment="0" applyProtection="0"/>
    <xf numFmtId="0" fontId="100" fillId="40" borderId="59" applyNumberFormat="0" applyAlignment="0" applyProtection="0"/>
    <xf numFmtId="0" fontId="83" fillId="40" borderId="59" applyNumberFormat="0" applyAlignment="0" applyProtection="0"/>
    <xf numFmtId="0" fontId="83" fillId="40" borderId="59" applyNumberFormat="0" applyAlignment="0" applyProtection="0"/>
    <xf numFmtId="0" fontId="82" fillId="27" borderId="59" applyNumberFormat="0" applyAlignment="0" applyProtection="0"/>
    <xf numFmtId="0" fontId="92" fillId="27"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4" fillId="40" borderId="66" applyNumberFormat="0" applyAlignment="0" applyProtection="0"/>
    <xf numFmtId="0" fontId="83" fillId="40" borderId="59" applyNumberFormat="0" applyAlignment="0" applyProtection="0"/>
    <xf numFmtId="0" fontId="82" fillId="27" borderId="59" applyNumberFormat="0" applyAlignment="0" applyProtection="0"/>
    <xf numFmtId="0" fontId="83" fillId="40" borderId="59" applyNumberFormat="0" applyAlignment="0" applyProtection="0"/>
    <xf numFmtId="0" fontId="111" fillId="0" borderId="67" applyNumberFormat="0" applyFill="0" applyAlignment="0" applyProtection="0"/>
    <xf numFmtId="0" fontId="100" fillId="40" borderId="59" applyNumberFormat="0" applyAlignment="0" applyProtection="0"/>
    <xf numFmtId="0" fontId="92" fillId="27"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0" fontId="2" fillId="0" borderId="0"/>
    <xf numFmtId="0" fontId="83" fillId="40" borderId="59" applyNumberFormat="0" applyAlignment="0" applyProtection="0"/>
    <xf numFmtId="0" fontId="82" fillId="27" borderId="59" applyNumberFormat="0" applyAlignment="0" applyProtection="0"/>
    <xf numFmtId="0" fontId="100" fillId="40" borderId="59" applyNumberFormat="0" applyAlignment="0" applyProtection="0"/>
    <xf numFmtId="0" fontId="82" fillId="27" borderId="59" applyNumberForma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3" borderId="71" applyNumberFormat="0" applyFont="0" applyBorder="0" applyProtection="0">
      <alignment horizontal="center" vertical="center"/>
    </xf>
    <xf numFmtId="3" fontId="5" fillId="42" borderId="71" applyFont="0" applyProtection="0">
      <alignment horizontal="right" vertical="center"/>
    </xf>
    <xf numFmtId="0" fontId="5" fillId="42" borderId="70" applyNumberFormat="0" applyFont="0" applyBorder="0" applyProtection="0">
      <alignment horizontal="left" vertical="center"/>
    </xf>
    <xf numFmtId="0" fontId="5" fillId="44" borderId="65" applyNumberFormat="0" applyFont="0" applyAlignment="0" applyProtection="0"/>
    <xf numFmtId="0" fontId="92" fillId="27" borderId="59" applyNumberFormat="0" applyAlignment="0" applyProtection="0"/>
    <xf numFmtId="0" fontId="92" fillId="27" borderId="59" applyNumberFormat="0" applyAlignment="0" applyProtection="0"/>
    <xf numFmtId="3" fontId="5" fillId="43" borderId="71" applyFont="0">
      <alignment horizontal="right" vertical="center"/>
      <protection locked="0"/>
    </xf>
    <xf numFmtId="0" fontId="5" fillId="44" borderId="65" applyNumberFormat="0" applyFont="0" applyAlignment="0" applyProtection="0"/>
    <xf numFmtId="0" fontId="94"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3" fontId="5" fillId="2" borderId="71" applyFont="0">
      <alignment horizontal="right" vertical="center"/>
    </xf>
    <xf numFmtId="0" fontId="100" fillId="40"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5" fillId="44" borderId="65" applyNumberFormat="0" applyFont="0" applyAlignment="0" applyProtection="0"/>
    <xf numFmtId="0" fontId="97" fillId="40" borderId="66" applyNumberFormat="0" applyAlignment="0" applyProtection="0"/>
    <xf numFmtId="0" fontId="94"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83" fillId="40" borderId="59" applyNumberFormat="0" applyAlignment="0" applyProtection="0"/>
    <xf numFmtId="0" fontId="92" fillId="27" borderId="59" applyNumberFormat="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5" fillId="42" borderId="70" applyNumberFormat="0" applyFont="0" applyBorder="0" applyProtection="0">
      <alignment horizontal="left" vertical="center"/>
    </xf>
    <xf numFmtId="0" fontId="5" fillId="44" borderId="65" applyNumberFormat="0" applyFont="0" applyAlignment="0" applyProtection="0"/>
    <xf numFmtId="0" fontId="94" fillId="40" borderId="66" applyNumberFormat="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94" fillId="40" borderId="66" applyNumberFormat="0" applyAlignment="0" applyProtection="0"/>
    <xf numFmtId="0" fontId="97"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2" borderId="70" applyNumberFormat="0" applyFont="0" applyBorder="0" applyProtection="0">
      <alignment horizontal="left" vertical="center"/>
    </xf>
    <xf numFmtId="0" fontId="94" fillId="40" borderId="66" applyNumberFormat="0" applyAlignment="0" applyProtection="0"/>
    <xf numFmtId="0" fontId="92" fillId="27" borderId="59" applyNumberFormat="0" applyAlignment="0" applyProtection="0"/>
    <xf numFmtId="0" fontId="92" fillId="27" borderId="59" applyNumberFormat="0" applyAlignment="0" applyProtection="0"/>
    <xf numFmtId="0" fontId="100" fillId="40" borderId="59" applyNumberFormat="0" applyAlignment="0" applyProtection="0"/>
    <xf numFmtId="0" fontId="83" fillId="40" borderId="59" applyNumberFormat="0" applyAlignment="0" applyProtection="0"/>
    <xf numFmtId="0" fontId="83" fillId="40" borderId="59" applyNumberFormat="0" applyAlignment="0" applyProtection="0"/>
    <xf numFmtId="0" fontId="82" fillId="27" borderId="59" applyNumberFormat="0" applyAlignment="0" applyProtection="0"/>
    <xf numFmtId="0" fontId="92" fillId="27"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4" fillId="40" borderId="66" applyNumberFormat="0" applyAlignment="0" applyProtection="0"/>
    <xf numFmtId="0" fontId="83" fillId="40" borderId="59" applyNumberFormat="0" applyAlignment="0" applyProtection="0"/>
    <xf numFmtId="0" fontId="82" fillId="27" borderId="59" applyNumberFormat="0" applyAlignment="0" applyProtection="0"/>
    <xf numFmtId="0" fontId="83" fillId="40" borderId="59" applyNumberFormat="0" applyAlignment="0" applyProtection="0"/>
    <xf numFmtId="0" fontId="111" fillId="0" borderId="67" applyNumberFormat="0" applyFill="0" applyAlignment="0" applyProtection="0"/>
    <xf numFmtId="0" fontId="100" fillId="40" borderId="59" applyNumberFormat="0" applyAlignment="0" applyProtection="0"/>
    <xf numFmtId="0" fontId="92" fillId="27"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43" fontId="19" fillId="0" borderId="0" applyFont="0" applyFill="0" applyBorder="0" applyAlignment="0" applyProtection="0"/>
    <xf numFmtId="0" fontId="82" fillId="27" borderId="59" applyNumberForma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0" fontId="92" fillId="27" borderId="59" applyNumberFormat="0" applyAlignment="0" applyProtection="0"/>
    <xf numFmtId="0" fontId="92" fillId="27" borderId="59" applyNumberFormat="0" applyAlignment="0" applyProtection="0"/>
    <xf numFmtId="0" fontId="5" fillId="44" borderId="65" applyNumberFormat="0" applyFont="0" applyAlignment="0" applyProtection="0"/>
    <xf numFmtId="0" fontId="94" fillId="40" borderId="6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0" fontId="100" fillId="40"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5" fillId="44" borderId="65" applyNumberFormat="0" applyFont="0" applyAlignment="0" applyProtection="0"/>
    <xf numFmtId="0" fontId="97" fillId="40" borderId="66" applyNumberFormat="0" applyAlignment="0" applyProtection="0"/>
    <xf numFmtId="0" fontId="94"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83" fillId="40" borderId="59" applyNumberFormat="0" applyAlignment="0" applyProtection="0"/>
    <xf numFmtId="0" fontId="92" fillId="27" borderId="59" applyNumberFormat="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5" fillId="42" borderId="70" applyNumberFormat="0" applyFont="0" applyBorder="0" applyProtection="0">
      <alignment horizontal="left" vertical="center"/>
    </xf>
    <xf numFmtId="0" fontId="5" fillId="44" borderId="65" applyNumberFormat="0" applyFont="0" applyAlignment="0" applyProtection="0"/>
    <xf numFmtId="0" fontId="94" fillId="40" borderId="6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94" fillId="40" borderId="66" applyNumberFormat="0" applyAlignment="0" applyProtection="0"/>
    <xf numFmtId="0" fontId="97"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2" borderId="70" applyNumberFormat="0" applyFont="0" applyBorder="0" applyProtection="0">
      <alignment horizontal="left" vertical="center"/>
    </xf>
    <xf numFmtId="0" fontId="94" fillId="40" borderId="66" applyNumberFormat="0" applyAlignment="0" applyProtection="0"/>
    <xf numFmtId="0" fontId="92" fillId="27" borderId="59" applyNumberFormat="0" applyAlignment="0" applyProtection="0"/>
    <xf numFmtId="0" fontId="92" fillId="27" borderId="59" applyNumberFormat="0" applyAlignment="0" applyProtection="0"/>
    <xf numFmtId="0" fontId="100" fillId="40" borderId="59" applyNumberFormat="0" applyAlignment="0" applyProtection="0"/>
    <xf numFmtId="0" fontId="83" fillId="40" borderId="59" applyNumberFormat="0" applyAlignment="0" applyProtection="0"/>
    <xf numFmtId="0" fontId="83" fillId="40" borderId="59" applyNumberFormat="0" applyAlignment="0" applyProtection="0"/>
    <xf numFmtId="0" fontId="82" fillId="27" borderId="59" applyNumberFormat="0" applyAlignment="0" applyProtection="0"/>
    <xf numFmtId="0" fontId="92" fillId="27"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4" fillId="40" borderId="66" applyNumberFormat="0" applyAlignment="0" applyProtection="0"/>
    <xf numFmtId="0" fontId="83" fillId="40" borderId="59" applyNumberFormat="0" applyAlignment="0" applyProtection="0"/>
    <xf numFmtId="0" fontId="82" fillId="27" borderId="59" applyNumberFormat="0" applyAlignment="0" applyProtection="0"/>
    <xf numFmtId="0" fontId="83" fillId="40" borderId="59" applyNumberFormat="0" applyAlignment="0" applyProtection="0"/>
    <xf numFmtId="0" fontId="111" fillId="0" borderId="67" applyNumberFormat="0" applyFill="0" applyAlignment="0" applyProtection="0"/>
    <xf numFmtId="0" fontId="100" fillId="40" borderId="59" applyNumberFormat="0" applyAlignment="0" applyProtection="0"/>
    <xf numFmtId="0" fontId="92" fillId="27"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43" fontId="9" fillId="0" borderId="0" applyFont="0" applyFill="0" applyBorder="0" applyAlignment="0" applyProtection="0"/>
    <xf numFmtId="0" fontId="82" fillId="27" borderId="59" applyNumberForma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3" borderId="71" applyNumberFormat="0" applyFont="0" applyBorder="0" applyProtection="0">
      <alignment horizontal="center" vertical="center"/>
    </xf>
    <xf numFmtId="3" fontId="5" fillId="42" borderId="71" applyFont="0" applyProtection="0">
      <alignment horizontal="right" vertical="center"/>
    </xf>
    <xf numFmtId="0" fontId="5" fillId="42" borderId="70" applyNumberFormat="0" applyFont="0" applyBorder="0" applyProtection="0">
      <alignment horizontal="left" vertical="center"/>
    </xf>
    <xf numFmtId="0" fontId="5" fillId="44" borderId="65" applyNumberFormat="0" applyFont="0" applyAlignment="0" applyProtection="0"/>
    <xf numFmtId="0" fontId="92" fillId="27" borderId="59" applyNumberFormat="0" applyAlignment="0" applyProtection="0"/>
    <xf numFmtId="0" fontId="92" fillId="27" borderId="59" applyNumberFormat="0" applyAlignment="0" applyProtection="0"/>
    <xf numFmtId="3" fontId="5" fillId="43" borderId="71" applyFont="0">
      <alignment horizontal="right" vertical="center"/>
      <protection locked="0"/>
    </xf>
    <xf numFmtId="0" fontId="5" fillId="44" borderId="65" applyNumberFormat="0" applyFont="0" applyAlignment="0" applyProtection="0"/>
    <xf numFmtId="0" fontId="94" fillId="40" borderId="6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3" fontId="5" fillId="2" borderId="71" applyFont="0">
      <alignment horizontal="right" vertical="center"/>
    </xf>
    <xf numFmtId="0" fontId="100" fillId="40"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5" fillId="44" borderId="65" applyNumberFormat="0" applyFont="0" applyAlignment="0" applyProtection="0"/>
    <xf numFmtId="0" fontId="97" fillId="40" borderId="66" applyNumberFormat="0" applyAlignment="0" applyProtection="0"/>
    <xf numFmtId="0" fontId="94" fillId="40" borderId="66" applyNumberForma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83" fillId="40" borderId="59" applyNumberFormat="0" applyAlignment="0" applyProtection="0"/>
    <xf numFmtId="0" fontId="92" fillId="27" borderId="59" applyNumberFormat="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5" fillId="42" borderId="70" applyNumberFormat="0" applyFont="0" applyBorder="0" applyProtection="0">
      <alignment horizontal="left" vertical="center"/>
    </xf>
    <xf numFmtId="0" fontId="5" fillId="44" borderId="65" applyNumberFormat="0" applyFont="0" applyAlignment="0" applyProtection="0"/>
    <xf numFmtId="0" fontId="94" fillId="40" borderId="6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5" applyNumberFormat="0" applyFont="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7" fillId="40" borderId="66" applyNumberFormat="0" applyAlignment="0" applyProtection="0"/>
    <xf numFmtId="0" fontId="94" fillId="40" borderId="66"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7" fillId="40" borderId="66" applyNumberFormat="0" applyAlignment="0" applyProtection="0"/>
    <xf numFmtId="0" fontId="111" fillId="0" borderId="67" applyNumberFormat="0" applyFill="0" applyAlignment="0" applyProtection="0"/>
    <xf numFmtId="0" fontId="92" fillId="27" borderId="59" applyNumberFormat="0" applyAlignment="0" applyProtection="0"/>
    <xf numFmtId="0" fontId="94" fillId="40" borderId="66" applyNumberFormat="0" applyAlignment="0" applyProtection="0"/>
    <xf numFmtId="0" fontId="97" fillId="40" borderId="66" applyNumberFormat="0" applyAlignment="0" applyProtection="0"/>
    <xf numFmtId="0" fontId="97" fillId="40" borderId="66" applyNumberFormat="0" applyAlignment="0" applyProtection="0"/>
    <xf numFmtId="0" fontId="96" fillId="0" borderId="67" applyNumberFormat="0" applyFill="0" applyAlignment="0" applyProtection="0"/>
    <xf numFmtId="0" fontId="5" fillId="44" borderId="65" applyNumberFormat="0" applyFont="0" applyAlignment="0" applyProtection="0"/>
    <xf numFmtId="0" fontId="5" fillId="44" borderId="65" applyNumberFormat="0" applyFont="0" applyAlignment="0" applyProtection="0"/>
    <xf numFmtId="0" fontId="83" fillId="40" borderId="59" applyNumberFormat="0" applyAlignment="0" applyProtection="0"/>
    <xf numFmtId="0" fontId="83" fillId="40"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2" borderId="70" applyNumberFormat="0" applyFont="0" applyBorder="0" applyProtection="0">
      <alignment horizontal="left" vertical="center"/>
    </xf>
    <xf numFmtId="0" fontId="94" fillId="40" borderId="66" applyNumberFormat="0" applyAlignment="0" applyProtection="0"/>
    <xf numFmtId="0" fontId="92" fillId="27" borderId="59" applyNumberFormat="0" applyAlignment="0" applyProtection="0"/>
    <xf numFmtId="0" fontId="92" fillId="27" borderId="59" applyNumberFormat="0" applyAlignment="0" applyProtection="0"/>
    <xf numFmtId="0" fontId="100" fillId="40" borderId="59" applyNumberFormat="0" applyAlignment="0" applyProtection="0"/>
    <xf numFmtId="0" fontId="83" fillId="40" borderId="59" applyNumberFormat="0" applyAlignment="0" applyProtection="0"/>
    <xf numFmtId="0" fontId="83" fillId="40" borderId="59" applyNumberFormat="0" applyAlignment="0" applyProtection="0"/>
    <xf numFmtId="0" fontId="82" fillId="27" borderId="59" applyNumberFormat="0" applyAlignment="0" applyProtection="0"/>
    <xf numFmtId="0" fontId="92" fillId="27" borderId="59" applyNumberFormat="0" applyAlignment="0" applyProtection="0"/>
    <xf numFmtId="0" fontId="111" fillId="0" borderId="67" applyNumberFormat="0" applyFill="0" applyAlignment="0" applyProtection="0"/>
    <xf numFmtId="0" fontId="5" fillId="44" borderId="65" applyNumberFormat="0" applyFont="0" applyAlignment="0" applyProtection="0"/>
    <xf numFmtId="0" fontId="96" fillId="0" borderId="67" applyNumberFormat="0" applyFill="0" applyAlignment="0" applyProtection="0"/>
    <xf numFmtId="0" fontId="97" fillId="40" borderId="66" applyNumberFormat="0" applyAlignment="0" applyProtection="0"/>
    <xf numFmtId="0" fontId="94" fillId="40" borderId="66" applyNumberFormat="0" applyAlignment="0" applyProtection="0"/>
    <xf numFmtId="0" fontId="83" fillId="40" borderId="59" applyNumberFormat="0" applyAlignment="0" applyProtection="0"/>
    <xf numFmtId="0" fontId="82" fillId="27" borderId="59" applyNumberFormat="0" applyAlignment="0" applyProtection="0"/>
    <xf numFmtId="0" fontId="83" fillId="40" borderId="59" applyNumberFormat="0" applyAlignment="0" applyProtection="0"/>
    <xf numFmtId="0" fontId="111" fillId="0" borderId="67" applyNumberFormat="0" applyFill="0" applyAlignment="0" applyProtection="0"/>
    <xf numFmtId="0" fontId="100" fillId="40" borderId="59" applyNumberFormat="0" applyAlignment="0" applyProtection="0"/>
    <xf numFmtId="0" fontId="92" fillId="27" borderId="59" applyNumberFormat="0" applyAlignment="0" applyProtection="0"/>
    <xf numFmtId="0" fontId="100" fillId="40" borderId="59" applyNumberFormat="0" applyAlignment="0" applyProtection="0"/>
    <xf numFmtId="0" fontId="82" fillId="27" borderId="59" applyNumberFormat="0" applyAlignment="0" applyProtection="0"/>
    <xf numFmtId="0" fontId="5" fillId="44" borderId="65" applyNumberFormat="0" applyFont="0" applyAlignment="0" applyProtection="0"/>
    <xf numFmtId="43" fontId="9" fillId="0" borderId="0" applyFont="0" applyFill="0" applyBorder="0" applyAlignment="0" applyProtection="0"/>
    <xf numFmtId="43" fontId="117" fillId="0" borderId="0" applyFont="0" applyFill="0" applyBorder="0" applyAlignment="0" applyProtection="0"/>
    <xf numFmtId="43" fontId="116" fillId="0" borderId="0" applyFont="0" applyFill="0" applyBorder="0" applyAlignment="0" applyProtection="0"/>
  </cellStyleXfs>
  <cellXfs count="488">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2" fillId="8" borderId="0" xfId="9" applyFont="1" applyFill="1" applyAlignment="1">
      <alignment horizontal="left" vertical="center"/>
    </xf>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2" xfId="3" applyFont="1" applyBorder="1" applyAlignment="1">
      <alignment horizontal="center"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6"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0" fillId="6" borderId="1" xfId="0" applyFill="1" applyBorder="1" applyAlignment="1">
      <alignment horizontal="left" vertical="center" wrapText="1" indent="1"/>
    </xf>
    <xf numFmtId="0" fontId="57"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0" fillId="6" borderId="27" xfId="0" applyFill="1" applyBorder="1" applyAlignment="1">
      <alignment vertical="top" wrapText="1"/>
    </xf>
    <xf numFmtId="0" fontId="0" fillId="6" borderId="1" xfId="0" applyFill="1" applyBorder="1" applyAlignment="1">
      <alignment horizontal="left" vertical="top" wrapText="1" inden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7"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7" fillId="6" borderId="2" xfId="0" applyFont="1" applyFill="1" applyBorder="1" applyAlignment="1">
      <alignment horizontal="left" vertical="center" wrapText="1"/>
    </xf>
    <xf numFmtId="0" fontId="0" fillId="0" borderId="34" xfId="0" applyBorder="1" applyAlignment="1">
      <alignment horizontal="center"/>
    </xf>
    <xf numFmtId="0" fontId="57"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7"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7"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60"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4" xfId="3" applyFont="1" applyBorder="1" applyAlignment="1">
      <alignment horizontal="center" vertical="center" wrapText="1"/>
    </xf>
    <xf numFmtId="0" fontId="13" fillId="0" borderId="34" xfId="3" quotePrefix="1" applyFont="1" applyBorder="1" applyAlignment="1">
      <alignment horizontal="center" vertical="center" wrapText="1"/>
    </xf>
    <xf numFmtId="0" fontId="13" fillId="0" borderId="38" xfId="3" applyFont="1" applyBorder="1">
      <alignment vertical="center"/>
    </xf>
    <xf numFmtId="0" fontId="13" fillId="0" borderId="39" xfId="3" applyFont="1" applyBorder="1" applyAlignment="1">
      <alignment horizontal="center" vertical="center" wrapText="1"/>
    </xf>
    <xf numFmtId="0" fontId="13" fillId="0" borderId="40" xfId="3" applyFont="1" applyBorder="1">
      <alignment vertical="center"/>
    </xf>
    <xf numFmtId="0" fontId="13" fillId="0" borderId="30" xfId="3" applyFont="1" applyBorder="1" applyAlignment="1">
      <alignment horizontal="center" vertical="center" wrapText="1"/>
    </xf>
    <xf numFmtId="0" fontId="13" fillId="0" borderId="31" xfId="3" applyFont="1" applyBorder="1">
      <alignment vertical="center"/>
    </xf>
    <xf numFmtId="0" fontId="13" fillId="0" borderId="33"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1" fillId="9" borderId="27" xfId="3" applyFont="1" applyFill="1" applyBorder="1" applyAlignment="1">
      <alignment horizontal="center" vertical="center" wrapText="1"/>
    </xf>
    <xf numFmtId="0" fontId="61" fillId="9" borderId="1" xfId="3" applyFont="1" applyFill="1" applyBorder="1" applyAlignment="1">
      <alignment horizontal="center" vertical="center" wrapText="1"/>
    </xf>
    <xf numFmtId="0" fontId="61"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7"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2"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14" fontId="16" fillId="7" borderId="5" xfId="3" applyNumberFormat="1" applyFont="1" applyFill="1" applyBorder="1" applyAlignment="1">
      <alignment horizont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0" xfId="3" applyFont="1" applyBorder="1" applyAlignment="1">
      <alignment vertical="center" wrapText="1"/>
    </xf>
    <xf numFmtId="0" fontId="57" fillId="6" borderId="48" xfId="3" applyFont="1" applyFill="1" applyBorder="1" applyAlignment="1">
      <alignment horizontal="left" vertical="center" wrapText="1"/>
    </xf>
    <xf numFmtId="0" fontId="16" fillId="7" borderId="14" xfId="3" applyFont="1" applyFill="1" applyBorder="1" applyAlignment="1">
      <alignment horizontal="center" vertical="center"/>
    </xf>
    <xf numFmtId="0" fontId="15" fillId="7" borderId="23" xfId="3" applyFont="1" applyFill="1" applyBorder="1" applyAlignment="1">
      <alignment horizontal="center" vertical="center" wrapText="1"/>
    </xf>
    <xf numFmtId="0" fontId="3" fillId="0" borderId="34" xfId="3" applyFont="1" applyBorder="1" applyAlignment="1">
      <alignment horizontal="left" vertical="center" wrapText="1"/>
    </xf>
    <xf numFmtId="3" fontId="75" fillId="0" borderId="58" xfId="17" applyNumberFormat="1" applyFont="1" applyBorder="1"/>
    <xf numFmtId="0" fontId="13" fillId="0" borderId="71" xfId="3" applyFont="1" applyBorder="1" applyAlignment="1">
      <alignment horizontal="left" vertical="center" wrapText="1" indent="1"/>
    </xf>
    <xf numFmtId="43" fontId="116" fillId="47" borderId="71" xfId="12" applyFont="1" applyFill="1" applyBorder="1" applyAlignment="1" applyProtection="1">
      <alignment horizontal="left"/>
      <protection locked="0"/>
    </xf>
    <xf numFmtId="0" fontId="4" fillId="0" borderId="73" xfId="3" applyFont="1" applyBorder="1" applyAlignment="1">
      <alignment vertical="center" wrapText="1"/>
    </xf>
    <xf numFmtId="0" fontId="11" fillId="0" borderId="72" xfId="3" applyFont="1" applyBorder="1" applyAlignment="1">
      <alignment vertical="center" wrapText="1"/>
    </xf>
    <xf numFmtId="14" fontId="3" fillId="0" borderId="73" xfId="3" applyNumberFormat="1" applyFont="1" applyBorder="1">
      <alignment vertical="center"/>
    </xf>
    <xf numFmtId="3" fontId="3" fillId="0" borderId="73" xfId="3" applyNumberFormat="1" applyFont="1" applyBorder="1">
      <alignment vertical="center"/>
    </xf>
    <xf numFmtId="0" fontId="116" fillId="47" borderId="71" xfId="12" applyNumberFormat="1" applyFont="1" applyFill="1" applyBorder="1" applyAlignment="1" applyProtection="1">
      <alignment horizontal="right"/>
      <protection locked="0"/>
    </xf>
    <xf numFmtId="3" fontId="13" fillId="0" borderId="71" xfId="3" applyNumberFormat="1" applyFont="1" applyBorder="1" applyAlignment="1">
      <alignment vertical="center" wrapText="1"/>
    </xf>
    <xf numFmtId="0" fontId="13" fillId="0" borderId="71" xfId="3" applyFont="1" applyBorder="1" applyAlignment="1">
      <alignment vertical="center" wrapText="1"/>
    </xf>
    <xf numFmtId="0" fontId="3" fillId="0" borderId="73" xfId="3" applyFont="1" applyBorder="1" applyAlignment="1">
      <alignment vertical="center" wrapText="1"/>
    </xf>
    <xf numFmtId="0" fontId="124" fillId="0" borderId="1" xfId="3" applyFont="1" applyBorder="1">
      <alignment vertical="center"/>
    </xf>
    <xf numFmtId="0" fontId="3" fillId="0" borderId="73" xfId="3" applyFont="1" applyBorder="1">
      <alignment vertical="center"/>
    </xf>
    <xf numFmtId="0" fontId="3" fillId="0" borderId="73" xfId="3" applyFont="1" applyBorder="1" applyAlignment="1">
      <alignment horizontal="right" vertical="center"/>
    </xf>
    <xf numFmtId="43" fontId="116" fillId="47" borderId="72" xfId="12" applyFont="1" applyFill="1" applyBorder="1" applyAlignment="1" applyProtection="1">
      <alignment horizontal="left"/>
      <protection locked="0"/>
    </xf>
    <xf numFmtId="0" fontId="11" fillId="0" borderId="75" xfId="3" applyFont="1" applyBorder="1" applyAlignment="1">
      <alignment vertical="center" wrapText="1"/>
    </xf>
    <xf numFmtId="0" fontId="29" fillId="6" borderId="28" xfId="3" applyFont="1" applyFill="1" applyBorder="1">
      <alignment vertical="center"/>
    </xf>
    <xf numFmtId="0" fontId="57" fillId="6" borderId="27" xfId="0" applyFont="1" applyFill="1" applyBorder="1" applyAlignment="1">
      <alignment vertical="center" wrapText="1"/>
    </xf>
    <xf numFmtId="0" fontId="57" fillId="5" borderId="27" xfId="0" applyFont="1" applyFill="1" applyBorder="1" applyAlignment="1">
      <alignment vertical="center" wrapText="1"/>
    </xf>
    <xf numFmtId="0" fontId="57" fillId="5" borderId="28" xfId="0" applyFont="1" applyFill="1" applyBorder="1" applyAlignment="1">
      <alignment vertical="center" wrapText="1"/>
    </xf>
    <xf numFmtId="0" fontId="57" fillId="6" borderId="33" xfId="0" applyFont="1" applyFill="1" applyBorder="1" applyAlignment="1">
      <alignment vertical="top" wrapText="1"/>
    </xf>
    <xf numFmtId="0" fontId="13" fillId="0" borderId="6" xfId="3" applyFont="1" applyBorder="1" applyAlignment="1">
      <alignment vertical="center" wrapText="1"/>
    </xf>
    <xf numFmtId="0" fontId="57" fillId="6" borderId="27" xfId="0" applyFont="1" applyFill="1" applyBorder="1" applyAlignment="1">
      <alignment horizontal="right" vertical="center" wrapText="1"/>
    </xf>
    <xf numFmtId="0" fontId="57" fillId="6" borderId="28" xfId="0" applyFont="1" applyFill="1" applyBorder="1" applyAlignment="1">
      <alignment horizontal="right" vertical="center" wrapText="1"/>
    </xf>
    <xf numFmtId="0" fontId="75" fillId="0" borderId="58" xfId="17" applyFont="1" applyBorder="1"/>
    <xf numFmtId="3" fontId="75" fillId="0" borderId="7" xfId="17" applyNumberFormat="1" applyFont="1" applyBorder="1"/>
    <xf numFmtId="3" fontId="75" fillId="0" borderId="68" xfId="17" applyNumberFormat="1" applyFont="1" applyBorder="1"/>
    <xf numFmtId="165" fontId="75" fillId="0" borderId="69" xfId="17" applyNumberFormat="1" applyFont="1" applyBorder="1" applyAlignment="1">
      <alignment vertical="center"/>
    </xf>
    <xf numFmtId="49" fontId="0" fillId="46" borderId="71" xfId="0" applyNumberFormat="1" applyFill="1" applyBorder="1" applyAlignment="1">
      <alignment horizontal="left" indent="1"/>
    </xf>
    <xf numFmtId="49" fontId="116" fillId="46" borderId="71" xfId="477" applyNumberFormat="1" applyFill="1" applyBorder="1" applyAlignment="1">
      <alignment horizontal="left" indent="1"/>
    </xf>
    <xf numFmtId="49" fontId="0" fillId="48" borderId="74" xfId="0" applyNumberFormat="1" applyFill="1" applyBorder="1" applyAlignment="1">
      <alignment horizontal="left" indent="1"/>
    </xf>
    <xf numFmtId="0" fontId="20" fillId="0" borderId="19" xfId="0" applyFont="1" applyBorder="1" applyAlignment="1">
      <alignment horizontal="center" vertical="center" wrapText="1"/>
    </xf>
    <xf numFmtId="0" fontId="29" fillId="6" borderId="73" xfId="3" applyFont="1" applyFill="1" applyBorder="1">
      <alignment vertical="center"/>
    </xf>
    <xf numFmtId="0" fontId="57" fillId="5" borderId="71" xfId="0" applyFont="1" applyFill="1" applyBorder="1" applyAlignment="1">
      <alignment vertical="center" wrapText="1"/>
    </xf>
    <xf numFmtId="0" fontId="57" fillId="6" borderId="71" xfId="0" applyFont="1" applyFill="1" applyBorder="1" applyAlignment="1">
      <alignment vertical="center" wrapText="1"/>
    </xf>
    <xf numFmtId="0" fontId="57" fillId="6" borderId="73" xfId="0" applyFont="1" applyFill="1" applyBorder="1" applyAlignment="1">
      <alignment vertical="center" wrapText="1"/>
    </xf>
    <xf numFmtId="0" fontId="57" fillId="6" borderId="71" xfId="0" applyFont="1" applyFill="1" applyBorder="1" applyAlignment="1">
      <alignment horizontal="center" vertical="center" wrapText="1"/>
    </xf>
    <xf numFmtId="0" fontId="57" fillId="6" borderId="73" xfId="0" applyFont="1" applyFill="1" applyBorder="1" applyAlignment="1">
      <alignment horizontal="center" vertical="center" wrapText="1"/>
    </xf>
    <xf numFmtId="0" fontId="57" fillId="6" borderId="71" xfId="0" applyFont="1" applyFill="1" applyBorder="1" applyAlignment="1">
      <alignment horizontal="right" vertical="center" wrapText="1"/>
    </xf>
    <xf numFmtId="0" fontId="57" fillId="6" borderId="71" xfId="0" applyFont="1" applyFill="1" applyBorder="1" applyAlignment="1">
      <alignment vertical="top" wrapText="1"/>
    </xf>
    <xf numFmtId="0" fontId="57" fillId="6" borderId="73" xfId="0" applyFont="1" applyFill="1" applyBorder="1" applyAlignment="1">
      <alignment vertical="top" wrapText="1"/>
    </xf>
    <xf numFmtId="0" fontId="57" fillId="6" borderId="72" xfId="0" applyFont="1" applyFill="1" applyBorder="1" applyAlignment="1">
      <alignment vertical="top" wrapText="1"/>
    </xf>
    <xf numFmtId="0" fontId="29" fillId="0" borderId="73" xfId="3" applyFont="1" applyBorder="1" applyAlignment="1">
      <alignment horizontal="left" vertical="center"/>
    </xf>
    <xf numFmtId="0" fontId="20" fillId="6" borderId="33" xfId="0" applyFont="1" applyFill="1" applyBorder="1" applyAlignment="1">
      <alignment horizontal="left"/>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232">
    <cellStyle name="=C:\WINNT35\SYSTEM32\COMMAND.COM" xfId="4" xr:uid="{00000000-0005-0000-0000-000000000000}"/>
    <cellStyle name="20% - 1. jelölőszín" xfId="25" xr:uid="{8B8FA5C5-BEC0-4434-B5FA-91EAF0E0D265}"/>
    <cellStyle name="20% - 1. jelölőszín 2" xfId="26" xr:uid="{E2DB03A9-3461-4B1C-AF33-2C26E4FD009F}"/>
    <cellStyle name="20% - 1. jelölőszín 2 2" xfId="229" xr:uid="{57737C28-A41B-4698-B8E1-84CBC20FB3B1}"/>
    <cellStyle name="20% - 1. jelölőszín 3" xfId="228" xr:uid="{3775711C-0D6D-4BAF-AA64-B8F31039A528}"/>
    <cellStyle name="20% - 1. jelölőszín_20130128_ITS on reporting_Annex I_CA" xfId="27" xr:uid="{335B93DD-8E1B-4564-8E52-51EF74798C6C}"/>
    <cellStyle name="20% - 2. jelölőszín" xfId="28" xr:uid="{DAC146F4-2148-4EB0-923C-2EE767259B4B}"/>
    <cellStyle name="20% - 2. jelölőszín 2" xfId="29" xr:uid="{BD25EC3A-866B-4F8D-9701-6657E93389E0}"/>
    <cellStyle name="20% - 2. jelölőszín 2 2" xfId="231" xr:uid="{4CC93030-AA95-4DDB-B148-83B0153E9603}"/>
    <cellStyle name="20% - 2. jelölőszín 3" xfId="230" xr:uid="{9224952A-9EFB-4AA2-9AE4-91504E99693E}"/>
    <cellStyle name="20% - 2. jelölőszín_20130128_ITS on reporting_Annex I_CA" xfId="30" xr:uid="{3FD65900-1008-4848-9E59-317EFCEB7541}"/>
    <cellStyle name="20% - 3. jelölőszín" xfId="31" xr:uid="{23CFF8B6-EEDC-413B-A3FB-B46B7A6EE7AB}"/>
    <cellStyle name="20% - 3. jelölőszín 2" xfId="32" xr:uid="{13E03635-8F0D-4AD8-B0A8-25CE79EC9F3B}"/>
    <cellStyle name="20% - 3. jelölőszín 2 2" xfId="233" xr:uid="{E9C35D5F-9B4C-40DF-BA39-22DD85D69885}"/>
    <cellStyle name="20% - 3. jelölőszín 3" xfId="232" xr:uid="{253AC21F-0613-4A6E-A031-5950B9A7F559}"/>
    <cellStyle name="20% - 3. jelölőszín_20130128_ITS on reporting_Annex I_CA" xfId="33" xr:uid="{50611321-1F7D-4BB0-B337-D39BFC45ACBB}"/>
    <cellStyle name="20% - 4. jelölőszín" xfId="34" xr:uid="{F2931CF6-1C62-4905-BD84-A61F3C5DD883}"/>
    <cellStyle name="20% - 4. jelölőszín 2" xfId="35" xr:uid="{E7931CCC-5809-4737-81CD-5C12E7F25452}"/>
    <cellStyle name="20% - 4. jelölőszín 2 2" xfId="235" xr:uid="{9FCF7037-057C-4B1B-BA51-66EFBF9EEA21}"/>
    <cellStyle name="20% - 4. jelölőszín 3" xfId="234" xr:uid="{F79D01E0-5DF9-4DAD-9ABD-64154A0E8369}"/>
    <cellStyle name="20% - 4. jelölőszín_20130128_ITS on reporting_Annex I_CA" xfId="36" xr:uid="{D8D8288F-5C8B-420F-A281-419C6B5F66CF}"/>
    <cellStyle name="20% - 5. jelölőszín" xfId="37" xr:uid="{CA034389-F8E6-4F88-BD44-31E13C7FC1DB}"/>
    <cellStyle name="20% - 5. jelölőszín 2" xfId="38" xr:uid="{A049D8B6-FD40-40B0-AB0F-674F63CBC13B}"/>
    <cellStyle name="20% - 5. jelölőszín 2 2" xfId="237" xr:uid="{B656D8EA-3C9D-42B2-BF45-F248F1A3E638}"/>
    <cellStyle name="20% - 5. jelölőszín 3" xfId="236" xr:uid="{757B4CE3-DBBE-4EC2-BA1D-065636E76A49}"/>
    <cellStyle name="20% - 5. jelölőszín_20130128_ITS on reporting_Annex I_CA" xfId="39" xr:uid="{7F27F00B-3209-4AF5-8240-03B4383FC521}"/>
    <cellStyle name="20% - 6. jelölőszín" xfId="40" xr:uid="{B9CFB25F-E1E4-4566-82B8-F5C251EDAB7F}"/>
    <cellStyle name="20% - 6. jelölőszín 2" xfId="41" xr:uid="{1993E48C-BF3C-4542-8F10-4F44B7DEE1D3}"/>
    <cellStyle name="20% - 6. jelölőszín 2 2" xfId="239" xr:uid="{3E8F3624-8011-4D87-A05C-9EA10F070B65}"/>
    <cellStyle name="20% - 6. jelölőszín 3" xfId="238" xr:uid="{AD25D704-A50C-4354-BFBF-86B39CEDC2A9}"/>
    <cellStyle name="20% - 6. jelölőszín_20130128_ITS on reporting_Annex I_CA" xfId="42" xr:uid="{29A8EF09-7161-424F-AA90-6A2A21577B38}"/>
    <cellStyle name="20% - Accent1 2" xfId="43" xr:uid="{1A0E0C8C-50A8-47E2-95AF-A26EE0F7A813}"/>
    <cellStyle name="20% - Accent1 3" xfId="315" xr:uid="{159FDBC0-9339-4AD0-9000-3551A851B1BB}"/>
    <cellStyle name="20% - Accent2 2" xfId="44" xr:uid="{2CDC1E82-1F2D-4606-A26F-B402C37CC5C7}"/>
    <cellStyle name="20% - Accent2 3" xfId="314" xr:uid="{4CFBC94B-B28C-4869-8D55-6BD2F00EBBFE}"/>
    <cellStyle name="20% - Accent3 2" xfId="45" xr:uid="{8AB82FDD-ECC5-4651-B694-ED176108F9DB}"/>
    <cellStyle name="20% - Accent3 3" xfId="313" xr:uid="{B7CB3EBE-E7D7-4110-A9D7-385DFE8FC6B4}"/>
    <cellStyle name="20% - Accent4 2" xfId="46" xr:uid="{23E8EBE0-BAD7-4CA2-9FAC-1F6890BF9C66}"/>
    <cellStyle name="20% - Accent4 3" xfId="312" xr:uid="{E3CEC663-ABEA-4B8B-99DE-9DBFB809E0C6}"/>
    <cellStyle name="20% - Accent5 2" xfId="47" xr:uid="{6F659E3F-0C22-4A15-8C98-C6F1F82F81A0}"/>
    <cellStyle name="20% - Accent5 3" xfId="311" xr:uid="{2D41432B-2091-4F76-A6B2-1CAB4DA0265D}"/>
    <cellStyle name="20% - Accent6 2" xfId="48" xr:uid="{BF9C176B-CE61-4C95-AF87-613292E0A369}"/>
    <cellStyle name="20% - Accent6 3" xfId="310" xr:uid="{242AAAE6-DDA6-4B4A-9F77-ECCCEA1B7990}"/>
    <cellStyle name="20% - Énfasis1" xfId="49" xr:uid="{63283838-00C3-403A-8F66-66FD270541F4}"/>
    <cellStyle name="20% - Énfasis1 2" xfId="241" xr:uid="{3340CFD4-19A8-4925-A955-4ADAC019F5DD}"/>
    <cellStyle name="20% - Énfasis2" xfId="50" xr:uid="{42A91D83-B407-4034-8BF2-9D22C33867E7}"/>
    <cellStyle name="20% - Énfasis2 2" xfId="242" xr:uid="{639220CA-20C4-4E14-953C-B93ED1163377}"/>
    <cellStyle name="20% - Énfasis3" xfId="51" xr:uid="{D0A6B886-FFFE-4F0C-86C5-5ECA2958BA63}"/>
    <cellStyle name="20% - Énfasis3 2" xfId="243" xr:uid="{A577E0AE-45E9-4659-B15F-C925C65652B3}"/>
    <cellStyle name="20% - Énfasis4" xfId="52" xr:uid="{0230AD75-58AF-4DD2-9FF5-6192CAF46566}"/>
    <cellStyle name="20% - Énfasis4 2" xfId="244" xr:uid="{78804C38-6FF4-440A-B234-61E836D8D013}"/>
    <cellStyle name="20% - Énfasis5" xfId="53" xr:uid="{C0329897-38C8-4777-B59F-AF3E9F59CC8E}"/>
    <cellStyle name="20% - Énfasis5 2" xfId="245" xr:uid="{A41F8790-572B-4A5B-A217-B8E54A9DD1CB}"/>
    <cellStyle name="20% - Énfasis6" xfId="54" xr:uid="{873AA1AC-F074-4139-8AB9-2698419246D4}"/>
    <cellStyle name="20% - Énfasis6 2" xfId="246" xr:uid="{C2D1739B-3F53-4363-BD45-5E36F95EAAAC}"/>
    <cellStyle name="40% - 1. jelölőszín" xfId="55" xr:uid="{FA8461F6-4741-4E74-8B52-9A3BA0C403C0}"/>
    <cellStyle name="40% - 1. jelölőszín 2" xfId="56" xr:uid="{A8A8E502-72BC-49B2-8908-0AFC175419B4}"/>
    <cellStyle name="40% - 1. jelölőszín 2 2" xfId="248" xr:uid="{38E64814-D2C8-4E64-A8A2-83FDB7B31E9A}"/>
    <cellStyle name="40% - 1. jelölőszín 3" xfId="247" xr:uid="{52E282A1-A4D8-44FC-B927-D6C897194074}"/>
    <cellStyle name="40% - 1. jelölőszín_20130128_ITS on reporting_Annex I_CA" xfId="57" xr:uid="{D6348B9F-43FF-4835-93A8-FD101D346208}"/>
    <cellStyle name="40% - 2. jelölőszín" xfId="58" xr:uid="{063DEC13-1EC7-424C-A30B-D0A58FCA3CF9}"/>
    <cellStyle name="40% - 2. jelölőszín 2" xfId="59" xr:uid="{B03255DA-B954-47F0-B64A-0D544F227558}"/>
    <cellStyle name="40% - 2. jelölőszín 2 2" xfId="250" xr:uid="{C58D9FD2-EE9E-439C-B1C6-0BE0ADAB3577}"/>
    <cellStyle name="40% - 2. jelölőszín 3" xfId="249" xr:uid="{6F540D93-5699-4060-B981-5B4B2429B1B6}"/>
    <cellStyle name="40% - 2. jelölőszín_20130128_ITS on reporting_Annex I_CA" xfId="60" xr:uid="{8CBA1C6B-64E4-4B7A-926D-478D9BBD9935}"/>
    <cellStyle name="40% - 3. jelölőszín" xfId="61" xr:uid="{8DAE7EBB-59A3-4263-90CB-93D67C8A86EC}"/>
    <cellStyle name="40% - 3. jelölőszín 2" xfId="62" xr:uid="{C61425C5-1FA3-4869-BF6C-EDBB934673BE}"/>
    <cellStyle name="40% - 3. jelölőszín 2 2" xfId="252" xr:uid="{0168C2B0-B764-427E-BAEB-B57A8B536831}"/>
    <cellStyle name="40% - 3. jelölőszín 3" xfId="251" xr:uid="{B5E64F45-ACB9-4111-8B62-04C42BE636A6}"/>
    <cellStyle name="40% - 3. jelölőszín_20130128_ITS on reporting_Annex I_CA" xfId="63" xr:uid="{EBA4CB87-2934-4E35-8D38-505D16A38F89}"/>
    <cellStyle name="40% - 4. jelölőszín" xfId="64" xr:uid="{FC338924-D41F-4F08-94F7-4402AB44CC2A}"/>
    <cellStyle name="40% - 4. jelölőszín 2" xfId="65" xr:uid="{E4DFE652-1BC3-41BE-9423-C727E678E8C4}"/>
    <cellStyle name="40% - 4. jelölőszín 2 2" xfId="254" xr:uid="{0BDE7524-0B30-4ABA-85B0-26689CF211AD}"/>
    <cellStyle name="40% - 4. jelölőszín 3" xfId="253" xr:uid="{E08D3CC4-3A80-4287-A6E0-3F79A3E485F0}"/>
    <cellStyle name="40% - 4. jelölőszín_20130128_ITS on reporting_Annex I_CA" xfId="66" xr:uid="{0783E172-B503-416A-88E0-FB6C8B900972}"/>
    <cellStyle name="40% - 5. jelölőszín" xfId="67" xr:uid="{2950F2CF-FDBC-4B1A-B571-DDB0EE31D4DF}"/>
    <cellStyle name="40% - 5. jelölőszín 2" xfId="68" xr:uid="{02BA064B-FBCD-4904-BF49-E8FF15197ADC}"/>
    <cellStyle name="40% - 5. jelölőszín 2 2" xfId="256" xr:uid="{F9F30D55-39DD-4340-8941-E6F06E7A8D9C}"/>
    <cellStyle name="40% - 5. jelölőszín 3" xfId="255" xr:uid="{3F312746-1FEF-41B8-AD2F-1279BCED3268}"/>
    <cellStyle name="40% - 5. jelölőszín_20130128_ITS on reporting_Annex I_CA" xfId="69" xr:uid="{FC06FEC4-9797-4CB1-BB4B-CA4805C52E31}"/>
    <cellStyle name="40% - 6. jelölőszín" xfId="70" xr:uid="{A0391078-03FF-42A5-8310-67E1267D1839}"/>
    <cellStyle name="40% - 6. jelölőszín 2" xfId="71" xr:uid="{64EB2536-C4F0-4830-920C-39686CD6BB4D}"/>
    <cellStyle name="40% - 6. jelölőszín 2 2" xfId="258" xr:uid="{77200D31-E535-429E-9B39-44FD745D27B7}"/>
    <cellStyle name="40% - 6. jelölőszín 3" xfId="257" xr:uid="{42E6F567-E349-46CC-87F9-2CBC93D993D1}"/>
    <cellStyle name="40% - 6. jelölőszín_20130128_ITS on reporting_Annex I_CA" xfId="72" xr:uid="{38D2FBF5-DCC8-408C-87D0-D999F449ED47}"/>
    <cellStyle name="40% - Accent1 2" xfId="73" xr:uid="{5BFC906D-162D-49C1-B151-E06529AD5C62}"/>
    <cellStyle name="40% - Accent1 3" xfId="309" xr:uid="{C045632E-0BCF-4737-B703-6568CF83DA49}"/>
    <cellStyle name="40% - Accent2 2" xfId="74" xr:uid="{9031E3E6-8C0A-4D15-88F3-A2D24347B9DE}"/>
    <cellStyle name="40% - Accent2 3" xfId="308" xr:uid="{E214C865-D83D-49C6-847C-D5102514AF3F}"/>
    <cellStyle name="40% - Accent3 2" xfId="75" xr:uid="{2F47D7EA-AB94-42B2-958B-98F084DFD6D2}"/>
    <cellStyle name="40% - Accent3 3" xfId="307" xr:uid="{DC907C6B-5A25-41BE-8910-C3B4492F1D3D}"/>
    <cellStyle name="40% - Accent4 2" xfId="76" xr:uid="{443EFE70-1549-463B-9921-588DDD00BA7D}"/>
    <cellStyle name="40% - Accent4 3" xfId="306" xr:uid="{B5FB3C5A-74C9-45EC-BA6E-BC13F48324E1}"/>
    <cellStyle name="40% - Accent5 2" xfId="77" xr:uid="{E63BBC0C-68E1-4F1E-A293-0E36300D5076}"/>
    <cellStyle name="40% - Accent5 3" xfId="305" xr:uid="{EFF67404-6B9F-4420-8BA0-3063E8455559}"/>
    <cellStyle name="40% - Accent6 2" xfId="78" xr:uid="{D9E6A0B4-CE6D-4DE0-ADB9-9B896BFF939E}"/>
    <cellStyle name="40% - Accent6 3" xfId="304" xr:uid="{5FEDF3F6-8BA6-414A-AFB4-55C0CA687047}"/>
    <cellStyle name="40% - Énfasis1" xfId="79" xr:uid="{2435AC92-B646-4E54-BA97-6B384F50D336}"/>
    <cellStyle name="40% - Énfasis1 2" xfId="264" xr:uid="{60A8942E-FAE1-45D9-9DED-6B82B5086230}"/>
    <cellStyle name="40% - Énfasis2" xfId="80" xr:uid="{5BA61506-31E9-47CB-A4BB-E3DC4C4C31CA}"/>
    <cellStyle name="40% - Énfasis2 2" xfId="265" xr:uid="{453D9617-09FE-46AF-87D3-B596F565E672}"/>
    <cellStyle name="40% - Énfasis3" xfId="81" xr:uid="{73235D8E-88F1-4EF0-8AEB-0BC8EEF5A66D}"/>
    <cellStyle name="40% - Énfasis3 2" xfId="266" xr:uid="{DD4BBC02-030B-43B2-B1DF-606F201F6E89}"/>
    <cellStyle name="40% - Énfasis4" xfId="82" xr:uid="{87815671-68FB-434E-984C-EACF5227CAE7}"/>
    <cellStyle name="40% - Énfasis4 2" xfId="267" xr:uid="{C8084659-9A91-4984-BB9D-D2DE31DF3EE1}"/>
    <cellStyle name="40% - Énfasis5" xfId="83" xr:uid="{9F3F0E2F-AFB9-4289-BE36-50537C25929A}"/>
    <cellStyle name="40% - Énfasis5 2" xfId="268" xr:uid="{6C701934-6853-4C82-9D4D-A5AB1AFC2221}"/>
    <cellStyle name="40% - Énfasis6" xfId="84" xr:uid="{F9AE7592-B70C-4CA3-8B7F-1181CD88F3AB}"/>
    <cellStyle name="40% - Énfasis6 2" xfId="269" xr:uid="{1781E8E3-18BF-4BA2-A6C2-2DB3B9605CF2}"/>
    <cellStyle name="60% - 1. jelölőszín" xfId="85" xr:uid="{F10CDB83-4EA5-438B-A164-B0245D7CDB81}"/>
    <cellStyle name="60% - 2. jelölőszín" xfId="86" xr:uid="{D29CA546-67B9-480B-827B-B17ADDCFBA63}"/>
    <cellStyle name="60% - 3. jelölőszín" xfId="87" xr:uid="{7B649034-50E1-4BCE-B68D-EEC2C565E693}"/>
    <cellStyle name="60% - 4. jelölőszín" xfId="88" xr:uid="{DA7D6B68-03D9-40C9-BD62-F2E5DB0C6406}"/>
    <cellStyle name="60% - 5. jelölőszín" xfId="89" xr:uid="{C5547858-D595-499E-8E03-D9A4ABEEA591}"/>
    <cellStyle name="60% - 6. jelölőszín" xfId="90" xr:uid="{C1D5BA56-46D4-4D4A-BB02-0103A5ABCF43}"/>
    <cellStyle name="60% - Accent1 2" xfId="91" xr:uid="{C431C85E-FC85-469E-871E-3AD49EECD9BC}"/>
    <cellStyle name="60% - Accent1 3" xfId="303" xr:uid="{01A6ABE8-895F-48E8-81B0-9DD98FEB59DE}"/>
    <cellStyle name="60% - Accent2 2" xfId="92" xr:uid="{ACFD4BC4-5A4A-4BDE-B79B-B81A39D00CBA}"/>
    <cellStyle name="60% - Accent2 3" xfId="302" xr:uid="{BC2CD9A8-2FB5-462D-87EE-339003A22A65}"/>
    <cellStyle name="60% - Accent3 2" xfId="93" xr:uid="{4963464A-D131-458F-9770-FBA478CA47F1}"/>
    <cellStyle name="60% - Accent3 3" xfId="301" xr:uid="{E4D5B20D-93D4-486C-8288-13AC2B06694A}"/>
    <cellStyle name="60% - Accent4 2" xfId="94" xr:uid="{02AB487C-549B-4F8C-95D6-FBABF65D6315}"/>
    <cellStyle name="60% - Accent4 3" xfId="300" xr:uid="{3BD7C7A7-B374-4C3E-9097-A3DDEB1349F0}"/>
    <cellStyle name="60% - Accent5 2" xfId="95" xr:uid="{A894CB57-533E-4682-A5BC-6F4777D11E12}"/>
    <cellStyle name="60% - Accent5 3" xfId="299" xr:uid="{F47CD3D8-D7E4-4AE7-9539-828F01FA1801}"/>
    <cellStyle name="60% - Accent6 2" xfId="96" xr:uid="{2C41054A-FBDB-4173-9DEF-CF83164E8DCB}"/>
    <cellStyle name="60% - Accent6 3" xfId="240" xr:uid="{1F06C704-CDAE-443E-A0D1-42D335BB7F3A}"/>
    <cellStyle name="60% - Énfasis1" xfId="97" xr:uid="{7D0F5BB4-E431-4CB3-B2B0-754ED498E9FA}"/>
    <cellStyle name="60% - Énfasis2" xfId="98" xr:uid="{F535C2CC-2823-4D65-8DC7-AF0110C8DD83}"/>
    <cellStyle name="60% - Énfasis3" xfId="99" xr:uid="{8DF26A38-7465-40C8-A88A-845C6CC5B786}"/>
    <cellStyle name="60% - Énfasis4" xfId="100" xr:uid="{EE8BD0F6-153A-4DAE-971A-49C1FFF30585}"/>
    <cellStyle name="60% - Énfasis5" xfId="101" xr:uid="{7F9C58C4-4667-4219-B89A-6DAB590A3186}"/>
    <cellStyle name="60% - Énfasis6" xfId="102" xr:uid="{653E83E5-8205-4914-866C-81C551711243}"/>
    <cellStyle name="Accent1 2" xfId="103" xr:uid="{E110049B-3992-4506-ABB8-4639F953F29F}"/>
    <cellStyle name="Accent1 3" xfId="298" xr:uid="{16C8517C-2538-4A28-BE33-17ED2465D088}"/>
    <cellStyle name="Accent2 2" xfId="104" xr:uid="{76973214-6BDC-42ED-9749-4E1107926029}"/>
    <cellStyle name="Accent2 3" xfId="259" xr:uid="{03C0704A-FF4D-492E-96AD-DC77E5B40829}"/>
    <cellStyle name="Accent3 2" xfId="105" xr:uid="{8FF2E102-4A14-421A-9B66-264DCEF96D69}"/>
    <cellStyle name="Accent3 3" xfId="260" xr:uid="{8906065D-0FB1-43E0-BA17-213A18F780B4}"/>
    <cellStyle name="Accent4 2" xfId="106" xr:uid="{C67834A8-4841-4DE9-8893-A62F24B1E160}"/>
    <cellStyle name="Accent4 3" xfId="261" xr:uid="{BA0C5FB0-D2E3-40AF-862B-AE9CB9DB773B}"/>
    <cellStyle name="Accent5 2" xfId="107" xr:uid="{5149DFB3-8A00-4F9A-A1F9-F8843FED761C}"/>
    <cellStyle name="Accent5 3" xfId="262" xr:uid="{04B77A75-C963-4309-AFE7-B00CDDF3834F}"/>
    <cellStyle name="Accent6 2" xfId="108" xr:uid="{D42D4248-2DC6-4B80-9BEC-42FD448D1E36}"/>
    <cellStyle name="Accent6 3" xfId="263" xr:uid="{5884BAE3-4C94-4785-92FA-2B5FFDE777FC}"/>
    <cellStyle name="Bad 2" xfId="109" xr:uid="{6386591D-2BC1-46FB-82B3-E796F47A3E35}"/>
    <cellStyle name="Bad 3" xfId="270" xr:uid="{20AD9515-6828-48CB-A28A-73CC1CD68B02}"/>
    <cellStyle name="Bevitel" xfId="110" xr:uid="{D9DCF3FA-6349-4D9D-A9C1-BD5A227ACC53}"/>
    <cellStyle name="Bevitel 2" xfId="355" xr:uid="{D58A7BA5-97D6-4C67-85BB-5EED35B2E65D}"/>
    <cellStyle name="Bevitel 2 2" xfId="452" xr:uid="{B8DC4C55-6AF3-4A41-8DC2-D4E664A0C594}"/>
    <cellStyle name="Bevitel 2 2 2" xfId="797" xr:uid="{9110AF46-7702-4FC6-91C5-4A12E9B6D3E4}"/>
    <cellStyle name="Bevitel 2 2 3" xfId="855" xr:uid="{4CFA2FE3-5FBA-49C5-B903-22CDCB88EFC9}"/>
    <cellStyle name="Bevitel 2 2 4" xfId="949" xr:uid="{CA49A96C-E95B-4CC1-A793-10EE38BE5F15}"/>
    <cellStyle name="Bevitel 2 2 5" xfId="1038" xr:uid="{48AD4CD2-0B85-48BF-A564-DBD360402271}"/>
    <cellStyle name="Bevitel 2 2 6" xfId="1213" xr:uid="{8D358894-2048-430D-8B32-4944255B5F89}"/>
    <cellStyle name="Bevitel 2 3" xfId="569" xr:uid="{6C7CB2B0-E933-458C-8A92-19D51D81765E}"/>
    <cellStyle name="Bevitel 2 4" xfId="705" xr:uid="{C4E5DCA6-47EB-47B1-924A-4CD1BD69AF7B}"/>
    <cellStyle name="Bevitel 2 5" xfId="1123" xr:uid="{C32C0B07-1C01-4032-816D-C548540F10AB}"/>
    <cellStyle name="Bevitel 3" xfId="363" xr:uid="{7C835AA8-8668-48A6-952E-E9D0B6E562E3}"/>
    <cellStyle name="Bevitel 3 2" xfId="460" xr:uid="{E51AA3AD-B42C-4D7D-81F7-A1D9CABCE92A}"/>
    <cellStyle name="Bevitel 3 2 2" xfId="805" xr:uid="{8DC4CA9D-4431-4871-B42C-0AD73E663270}"/>
    <cellStyle name="Bevitel 3 2 3" xfId="863" xr:uid="{A0AFA2B1-B92E-4BF3-817F-670D173D405D}"/>
    <cellStyle name="Bevitel 3 2 4" xfId="957" xr:uid="{D543491A-2453-4220-8DFB-F74F44BA1A59}"/>
    <cellStyle name="Bevitel 3 2 5" xfId="1046" xr:uid="{A1E03C8B-D2F1-4E50-BB61-7587E07F1A9E}"/>
    <cellStyle name="Bevitel 3 2 6" xfId="1221" xr:uid="{BDF08174-20B2-4619-AD89-F8FDE6479304}"/>
    <cellStyle name="Bevitel 3 3" xfId="719" xr:uid="{8008CE38-73C4-4FA9-BA09-7C795F919EA6}"/>
    <cellStyle name="Bevitel 3 4" xfId="667" xr:uid="{38CC2D89-14BC-43F4-8FE3-C32ECDFF6AE0}"/>
    <cellStyle name="Bevitel 3 5" xfId="819" xr:uid="{077A4D55-7D46-452D-B16A-80588A5A646D}"/>
    <cellStyle name="Bevitel 3 6" xfId="967" xr:uid="{BED0BC36-AAFF-468B-B82D-8ECAEF6BFF88}"/>
    <cellStyle name="Bevitel 3 7" xfId="1131" xr:uid="{279EC107-D01D-4F54-805B-1254D5D75665}"/>
    <cellStyle name="Bevitel 4" xfId="378" xr:uid="{A4EFB4BC-D64B-4FE8-9B66-8D9F845F363E}"/>
    <cellStyle name="Bevitel 4 2" xfId="728" xr:uid="{B5CA0461-1E43-48A6-A15F-7C5EA56EBA31}"/>
    <cellStyle name="Bevitel 4 3" xfId="663" xr:uid="{624843DD-DAA7-44F5-B60A-91240F20D7D7}"/>
    <cellStyle name="Bevitel 4 4" xfId="880" xr:uid="{5C794129-80FA-47B3-9D0A-A6779581A1D3}"/>
    <cellStyle name="Bevitel 4 5" xfId="969" xr:uid="{CD0BD120-FD8F-4B59-BE91-4C4535CFD22B}"/>
    <cellStyle name="Bevitel 4 6" xfId="1140" xr:uid="{5F6B9740-7FA5-41DB-941E-EA3E135472A9}"/>
    <cellStyle name="Bevitel 5" xfId="814" xr:uid="{E82E6301-A6A7-4CA3-A049-D286765EC582}"/>
    <cellStyle name="Bevitel 6" xfId="828" xr:uid="{02E137D3-20C0-43A6-8E0A-84769340DA5B}"/>
    <cellStyle name="Bevitel 7" xfId="1055" xr:uid="{CDAB0D04-586C-4C91-B37F-FF0CA7742AE5}"/>
    <cellStyle name="Buena" xfId="111" xr:uid="{D63185EC-181B-4448-96E9-11D683ECA4F6}"/>
    <cellStyle name="Calculation 2" xfId="113" xr:uid="{5ECABEF2-FEF5-499E-880C-F9455FB39F04}"/>
    <cellStyle name="Calculation 2 2" xfId="353" xr:uid="{9642F725-C8B7-48C4-9B72-5CC2AAE02579}"/>
    <cellStyle name="Calculation 2 2 2" xfId="450" xr:uid="{69AEB215-36E5-4DD7-8D8B-099D289EE6C9}"/>
    <cellStyle name="Calculation 2 2 2 2" xfId="795" xr:uid="{FB5A7137-B717-439C-AA55-C2B4177B08D3}"/>
    <cellStyle name="Calculation 2 2 2 3" xfId="853" xr:uid="{61AD24EE-24BE-4521-9096-33F3B5A2B1B7}"/>
    <cellStyle name="Calculation 2 2 2 4" xfId="947" xr:uid="{90975FEB-B55F-4296-90D9-F39446E8C8D7}"/>
    <cellStyle name="Calculation 2 2 2 5" xfId="1036" xr:uid="{4F06611C-9C24-4FAE-BD95-33635CE49DFD}"/>
    <cellStyle name="Calculation 2 2 2 6" xfId="1211" xr:uid="{421C79A7-0489-4F5F-B607-C11BEEB5CB41}"/>
    <cellStyle name="Calculation 2 2 3" xfId="671" xr:uid="{1CEF9543-FAA5-4220-AA39-7C0FFEAA9865}"/>
    <cellStyle name="Calculation 2 2 4" xfId="608" xr:uid="{428A84D5-26A7-4CE1-AA4D-D22B7BC9BF73}"/>
    <cellStyle name="Calculation 2 2 5" xfId="1121" xr:uid="{5DB90548-F100-4652-A711-ED53115A4871}"/>
    <cellStyle name="Calculation 2 3" xfId="345" xr:uid="{6A91CCE5-97D8-420A-B73E-B77E22EE8605}"/>
    <cellStyle name="Calculation 2 3 2" xfId="442" xr:uid="{BE843AF9-3A40-4F47-BCB0-8626E9E3F1C4}"/>
    <cellStyle name="Calculation 2 3 2 2" xfId="787" xr:uid="{32156042-8F8E-453B-A26D-46ACEFA5B770}"/>
    <cellStyle name="Calculation 2 3 2 3" xfId="845" xr:uid="{85A5CAF5-80A2-4389-9F25-C142C2527036}"/>
    <cellStyle name="Calculation 2 3 2 4" xfId="939" xr:uid="{24C24126-00D2-49F9-8165-22B27519D57A}"/>
    <cellStyle name="Calculation 2 3 2 5" xfId="1028" xr:uid="{538E03D4-2273-491B-90F5-36DFCD420C8B}"/>
    <cellStyle name="Calculation 2 3 2 6" xfId="1203" xr:uid="{8CB1DAB3-E0B1-45E1-AAC1-7FEEF283069B}"/>
    <cellStyle name="Calculation 2 3 3" xfId="708" xr:uid="{586826C5-03B0-466A-A9DD-E43237786511}"/>
    <cellStyle name="Calculation 2 3 4" xfId="691" xr:uid="{00014168-C1A6-4583-945F-386969D856F3}"/>
    <cellStyle name="Calculation 2 3 5" xfId="641" xr:uid="{28A9313A-E2EC-469F-B1D8-40E9DA79DFBD}"/>
    <cellStyle name="Calculation 2 3 6" xfId="591" xr:uid="{C95AA2F3-8DA6-43C5-963A-80524C8F3ABE}"/>
    <cellStyle name="Calculation 2 3 7" xfId="1113" xr:uid="{D8582E4D-E7BF-4199-85F8-28F18C1CD03D}"/>
    <cellStyle name="Calculation 2 4" xfId="380" xr:uid="{66EBE113-151C-491A-9D3E-0BCD3E3AA610}"/>
    <cellStyle name="Calculation 2 4 2" xfId="730" xr:uid="{5F65C57B-9E2B-4CE5-9FAC-B4F2EF1BEFE6}"/>
    <cellStyle name="Calculation 2 4 3" xfId="558" xr:uid="{43F99144-56D4-444F-BC2C-CA12BB9D35B2}"/>
    <cellStyle name="Calculation 2 4 4" xfId="882" xr:uid="{55681378-DA66-4E08-9FFB-F0C8D4ACC1B0}"/>
    <cellStyle name="Calculation 2 4 5" xfId="971" xr:uid="{E173A133-0044-413B-9EDA-870361691A69}"/>
    <cellStyle name="Calculation 2 4 6" xfId="1142" xr:uid="{872AD632-756F-4D88-BB22-0AC644B48AFE}"/>
    <cellStyle name="Calculation 2 5" xfId="821" xr:uid="{0E9E2C71-8E51-4097-B6A8-D3D7E6054481}"/>
    <cellStyle name="Calculation 2 6" xfId="643" xr:uid="{D68237F9-6F69-4C48-98B2-53B959378BEC}"/>
    <cellStyle name="Calculation 2 7" xfId="1057" xr:uid="{59DEAB35-FDEB-4EBC-9DCC-15D81C5FDB42}"/>
    <cellStyle name="Calculation 3" xfId="271" xr:uid="{55252F4E-4101-4EBD-ACF1-FB02F54856F2}"/>
    <cellStyle name="Calculation 3 2" xfId="364" xr:uid="{5B681249-783E-4C2F-B465-DD734DC3308E}"/>
    <cellStyle name="Calculation 3 2 2" xfId="461" xr:uid="{C76D31AD-44C7-4C52-9AF2-11DA86775BDC}"/>
    <cellStyle name="Calculation 3 2 2 2" xfId="806" xr:uid="{415ECFEE-2DDF-4BB5-9C4F-22E0C0D84CF2}"/>
    <cellStyle name="Calculation 3 2 2 3" xfId="864" xr:uid="{071066F0-DD32-424B-8C0D-F202C8568775}"/>
    <cellStyle name="Calculation 3 2 2 4" xfId="958" xr:uid="{EF117B22-4AB4-4BA9-84B2-69D553E327B0}"/>
    <cellStyle name="Calculation 3 2 2 5" xfId="1047" xr:uid="{7DF007EB-59F5-4DFC-913D-0AF08F592BC2}"/>
    <cellStyle name="Calculation 3 2 2 6" xfId="1222" xr:uid="{CD21CDFA-E516-4FB3-8756-9FB3A5B24459}"/>
    <cellStyle name="Calculation 3 2 3" xfId="564" xr:uid="{17D169DC-6E5C-4842-9E2F-E9D2F7C07E91}"/>
    <cellStyle name="Calculation 3 2 4" xfId="816" xr:uid="{14758EE8-9B20-463B-9B9E-A972B78B0AD8}"/>
    <cellStyle name="Calculation 3 2 5" xfId="1132" xr:uid="{27E19794-E1D9-481B-9D9C-CA5D1A5F95AE}"/>
    <cellStyle name="Calculation 3 3" xfId="362" xr:uid="{346C41F2-EEEC-4FA1-B85F-E26ACD5B7042}"/>
    <cellStyle name="Calculation 3 3 2" xfId="459" xr:uid="{E453D6F7-34FA-45DA-81C6-4397CF8630DE}"/>
    <cellStyle name="Calculation 3 3 2 2" xfId="804" xr:uid="{C93853C7-DCAD-4289-8C9D-0B1588F00436}"/>
    <cellStyle name="Calculation 3 3 2 3" xfId="862" xr:uid="{B824C3BF-DEA4-4863-B937-51DC71514730}"/>
    <cellStyle name="Calculation 3 3 2 4" xfId="956" xr:uid="{12D935DF-0F80-49EA-8D94-D0373A1F64DF}"/>
    <cellStyle name="Calculation 3 3 2 5" xfId="1045" xr:uid="{55EEFAA1-8484-41D5-814B-461E3451E9B0}"/>
    <cellStyle name="Calculation 3 3 2 6" xfId="1220" xr:uid="{CEE73104-FE96-4137-8FDE-ED2F23B09D7A}"/>
    <cellStyle name="Calculation 3 3 3" xfId="718" xr:uid="{6F021203-577E-41C1-BB8A-3961B7BD46ED}"/>
    <cellStyle name="Calculation 3 3 4" xfId="666" xr:uid="{9696A1BC-A3E9-4A3F-AC8C-BBC6BB2FB1FB}"/>
    <cellStyle name="Calculation 3 3 5" xfId="593" xr:uid="{427D6321-00C1-4CBE-8E7A-D32E85173A14}"/>
    <cellStyle name="Calculation 3 3 6" xfId="966" xr:uid="{0B560821-3191-4975-8BD5-E72401C42BCC}"/>
    <cellStyle name="Calculation 3 3 7" xfId="1130" xr:uid="{C37D3FFC-020F-4942-B59C-66B5B5896ED7}"/>
    <cellStyle name="Calculation 3 4" xfId="414" xr:uid="{7ED4C056-9D1A-47EF-8854-8956486CAB41}"/>
    <cellStyle name="Calculation 3 4 2" xfId="761" xr:uid="{648437C5-07BC-4112-AB85-A1EE05A88908}"/>
    <cellStyle name="Calculation 3 4 3" xfId="542" xr:uid="{C9CB5CFA-0747-42FD-905B-42F4949B7927}"/>
    <cellStyle name="Calculation 3 4 4" xfId="913" xr:uid="{5FFFBF35-7D13-48A4-9760-F74CA29C164E}"/>
    <cellStyle name="Calculation 3 4 5" xfId="1002" xr:uid="{0CE44ED5-541F-416E-B7A1-573738F11BC3}"/>
    <cellStyle name="Calculation 3 4 6" xfId="1175" xr:uid="{F53D5A83-6234-400F-98A0-8FD531545EE2}"/>
    <cellStyle name="Calculation 3 5" xfId="596" xr:uid="{710CD181-4F99-4FB5-974D-E15F5D74C35D}"/>
    <cellStyle name="Calculation 3 6" xfId="717" xr:uid="{965ACD15-360D-4BB4-8551-F6582AA73A92}"/>
    <cellStyle name="Calculation 3 7" xfId="1085" xr:uid="{3CE50C29-2797-411B-9F40-D847BE1C2E5C}"/>
    <cellStyle name="Calculation 4" xfId="112" xr:uid="{F125878C-7D88-4F24-8479-7223AB4CE31C}"/>
    <cellStyle name="Calculation 4 2" xfId="379" xr:uid="{C2EE37C2-1CF9-4E39-8AE5-05AC6D21B55F}"/>
    <cellStyle name="Calculation 4 2 2" xfId="729" xr:uid="{9A8B351F-6976-4CA8-A302-412A9A392A32}"/>
    <cellStyle name="Calculation 4 2 3" xfId="559" xr:uid="{B0099BE8-4044-4B95-A5AF-CD1CA8AFB1A9}"/>
    <cellStyle name="Calculation 4 2 4" xfId="881" xr:uid="{6077F2C5-B908-4B11-BC3B-28063D8EA833}"/>
    <cellStyle name="Calculation 4 2 5" xfId="970" xr:uid="{D782C98E-A6D2-430A-914F-C8DF59A638CB}"/>
    <cellStyle name="Calculation 4 2 6" xfId="1141" xr:uid="{417B7A57-364E-41B0-836D-9B9129669DEA}"/>
    <cellStyle name="Calculation 4 3" xfId="726" xr:uid="{DE6C64DE-71D0-43C2-8D5C-AC9A933D67D2}"/>
    <cellStyle name="Calculation 4 4" xfId="589" xr:uid="{1A4C3778-220E-4D56-8BAF-EC5EEA738B8E}"/>
    <cellStyle name="Calculation 4 5" xfId="1056" xr:uid="{FB2EB03D-0D7A-4A87-968C-3E6278F2D515}"/>
    <cellStyle name="Calculation 5" xfId="354" xr:uid="{41FED579-80BB-4A91-92B3-51F54F07D5B6}"/>
    <cellStyle name="Calculation 5 2" xfId="451" xr:uid="{113DAC7D-A599-4D31-9D41-196072FA5039}"/>
    <cellStyle name="Calculation 5 2 2" xfId="796" xr:uid="{0DB1A0B9-27A2-483C-80CC-5323F4F7C06D}"/>
    <cellStyle name="Calculation 5 2 3" xfId="854" xr:uid="{F5DC4CEA-8BF7-4061-89EB-76F67FB94575}"/>
    <cellStyle name="Calculation 5 2 4" xfId="948" xr:uid="{51EB70B7-F27E-46B4-BB39-C0EF9C118F4B}"/>
    <cellStyle name="Calculation 5 2 5" xfId="1037" xr:uid="{C227ACC4-59FE-4665-8373-9E185A6BEDE7}"/>
    <cellStyle name="Calculation 5 2 6" xfId="1212" xr:uid="{C3FED275-58BF-4481-8044-D9819EB9D7F9}"/>
    <cellStyle name="Calculation 5 3" xfId="570" xr:uid="{58299128-51CC-4CFF-9D89-6F33CB2E463B}"/>
    <cellStyle name="Calculation 5 4" xfId="683" xr:uid="{E57F105C-9F97-421E-B396-0EA99D5057C5}"/>
    <cellStyle name="Calculation 5 5" xfId="1122" xr:uid="{C38D5349-D046-4769-AE14-AF03A7F13CF8}"/>
    <cellStyle name="Calculation 6" xfId="344" xr:uid="{9826B9D9-34F7-45BA-A653-B429A9C2C19E}"/>
    <cellStyle name="Calculation 6 2" xfId="441" xr:uid="{1301072D-0345-4A0B-8961-8A6321508C9B}"/>
    <cellStyle name="Calculation 6 2 2" xfId="786" xr:uid="{BEB96000-719E-4866-A0C4-A6A2935F621A}"/>
    <cellStyle name="Calculation 6 2 3" xfId="844" xr:uid="{E9F136DC-1D0E-41A6-BD4B-CBA9A82711A4}"/>
    <cellStyle name="Calculation 6 2 4" xfId="938" xr:uid="{DFC900CE-665A-4BA3-BE26-8AF6DED6F2DC}"/>
    <cellStyle name="Calculation 6 2 5" xfId="1027" xr:uid="{685777B7-70B0-4E19-9671-C0FFA206B0BE}"/>
    <cellStyle name="Calculation 6 2 6" xfId="1202" xr:uid="{C621B011-7A64-42EC-97CE-16318ECE1948}"/>
    <cellStyle name="Calculation 6 3" xfId="707" xr:uid="{36DEB896-E698-4FC6-A658-59F40A7207FB}"/>
    <cellStyle name="Calculation 6 4" xfId="575" xr:uid="{4A4DD982-577F-405E-952C-6744C090362B}"/>
    <cellStyle name="Calculation 6 5" xfId="640" xr:uid="{F90E131C-DB87-4C7F-A3FF-6304E3BBDA62}"/>
    <cellStyle name="Calculation 6 6" xfId="616" xr:uid="{FE17AF7A-4C50-449F-A7A8-398F96CDD70E}"/>
    <cellStyle name="Calculation 6 7" xfId="1112" xr:uid="{910F406D-E1EE-4A84-872C-5BFD985C799A}"/>
    <cellStyle name="Cálculo" xfId="114" xr:uid="{4605924F-772C-4AE1-B9D2-1F1EA60C4E24}"/>
    <cellStyle name="Cálculo 2" xfId="352" xr:uid="{5899F882-FA22-48CC-B297-C3875EA5180B}"/>
    <cellStyle name="Cálculo 2 2" xfId="449" xr:uid="{73D2F4C1-78A0-4FB2-9050-B9F68CFAEE0B}"/>
    <cellStyle name="Cálculo 2 2 2" xfId="794" xr:uid="{6F306C62-81FD-44C7-BCDE-EB0705CF4252}"/>
    <cellStyle name="Cálculo 2 2 3" xfId="852" xr:uid="{4C05D573-3A00-407F-B142-FF7A66793331}"/>
    <cellStyle name="Cálculo 2 2 4" xfId="946" xr:uid="{9205EB58-682D-41E3-B8E1-227305D8AB15}"/>
    <cellStyle name="Cálculo 2 2 5" xfId="1035" xr:uid="{4A8762D1-D9EE-4931-AF24-E6CDB24AB722}"/>
    <cellStyle name="Cálculo 2 2 6" xfId="1210" xr:uid="{9A793FA2-E469-45C7-8990-C490E97F8F3D}"/>
    <cellStyle name="Cálculo 2 3" xfId="670" xr:uid="{D0C4DAB6-E38F-4F00-BEE4-00BD2EE7F0F2}"/>
    <cellStyle name="Cálculo 2 4" xfId="609" xr:uid="{0D06B0D1-E4AA-4D77-B81D-9066A5BD334F}"/>
    <cellStyle name="Cálculo 2 5" xfId="1120" xr:uid="{CC2866F8-3B4C-4D7E-846F-BD2BAAAC7B65}"/>
    <cellStyle name="Cálculo 3" xfId="346" xr:uid="{F94A32D8-08C7-4330-A2ED-953DAEF6D577}"/>
    <cellStyle name="Cálculo 3 2" xfId="443" xr:uid="{52EE91AD-7DD8-4D5C-89DD-CA0AD876FF51}"/>
    <cellStyle name="Cálculo 3 2 2" xfId="788" xr:uid="{6D6E3E83-FBB4-4C36-B026-1E14781D327D}"/>
    <cellStyle name="Cálculo 3 2 3" xfId="846" xr:uid="{7CB21481-B838-467E-923E-CFEA49505977}"/>
    <cellStyle name="Cálculo 3 2 4" xfId="940" xr:uid="{31ED9E72-A769-4F20-B377-803D4177768F}"/>
    <cellStyle name="Cálculo 3 2 5" xfId="1029" xr:uid="{48865B8E-18E4-4EE4-BC96-0F287C4CB416}"/>
    <cellStyle name="Cálculo 3 2 6" xfId="1204" xr:uid="{54DA7163-1A3D-42B1-8488-F1F2ACB6DD82}"/>
    <cellStyle name="Cálculo 3 3" xfId="709" xr:uid="{60C4FF87-330B-4794-8D77-93B65B78CF3B}"/>
    <cellStyle name="Cálculo 3 4" xfId="574" xr:uid="{5EDB212D-9972-460C-9D72-D8766758BF7A}"/>
    <cellStyle name="Cálculo 3 5" xfId="642" xr:uid="{1A0EDC7E-19EA-431B-9BEC-704C088A686B}"/>
    <cellStyle name="Cálculo 3 6" xfId="615" xr:uid="{F6D9CDB2-711D-4C29-9F87-817A50E6F421}"/>
    <cellStyle name="Cálculo 3 7" xfId="1114" xr:uid="{203319FA-C5B9-4D73-A556-A7A4A49F4756}"/>
    <cellStyle name="Cálculo 4" xfId="381" xr:uid="{C4E619FC-1864-489F-93DB-196AFEDBE51D}"/>
    <cellStyle name="Cálculo 4 2" xfId="731" xr:uid="{8ACA6C31-523C-4DCA-B343-94D6B894381B}"/>
    <cellStyle name="Cálculo 4 3" xfId="662" xr:uid="{DDDC2F9A-2E36-416D-9EE2-B3C5C6F7210B}"/>
    <cellStyle name="Cálculo 4 4" xfId="883" xr:uid="{A6B0A7D2-FA67-4CD1-9414-6CF1AB6DD73D}"/>
    <cellStyle name="Cálculo 4 5" xfId="972" xr:uid="{A32EE381-8CA3-43AF-98C2-0069CF97875F}"/>
    <cellStyle name="Cálculo 4 6" xfId="1143" xr:uid="{3173E3EF-8C5E-4BAE-BA39-1DE9A4B71E6F}"/>
    <cellStyle name="Cálculo 5" xfId="813" xr:uid="{74258664-3BCB-40EC-8168-6869385C9ACC}"/>
    <cellStyle name="Cálculo 6" xfId="829" xr:uid="{ADB6782D-52B3-448C-A8EE-ED02AC9F5CB2}"/>
    <cellStyle name="Cálculo 7" xfId="1058" xr:uid="{F43844E0-D9B3-44B5-98AC-6D51C796EE7F}"/>
    <cellStyle name="Celda de comprobación" xfId="115" xr:uid="{A594DDD9-171E-43F4-A316-3AE9C0CD8843}"/>
    <cellStyle name="Celda vinculada" xfId="116" xr:uid="{A9067B7A-8ACB-481F-BC22-332810B9C900}"/>
    <cellStyle name="Celkem 2" xfId="499" xr:uid="{09176CC8-7E5D-4EF3-90AD-7FF49401750F}"/>
    <cellStyle name="Cím" xfId="118" xr:uid="{CEF830F8-0DE7-44E0-B2A8-060AF9BDAF7A}"/>
    <cellStyle name="Címsor 1" xfId="119" xr:uid="{2A6C1529-7D8C-4BD9-BD4E-DB7149D57892}"/>
    <cellStyle name="Címsor 2" xfId="120" xr:uid="{B710C5F6-9402-4A41-8CAB-20977C1A2D25}"/>
    <cellStyle name="Címsor 3" xfId="121" xr:uid="{F467AF1F-0964-4086-A252-4D6F678B1B67}"/>
    <cellStyle name="Címsor 4" xfId="122" xr:uid="{90599350-9846-4F8E-8B50-50A5E473BF19}"/>
    <cellStyle name="Čárka" xfId="12" builtinId="3"/>
    <cellStyle name="Čárka 2" xfId="468" xr:uid="{958FEC8C-7589-4511-A1FB-725C40EBC630}"/>
    <cellStyle name="Čárka 2 2" xfId="492" xr:uid="{760C38D4-854E-4104-8357-4D9B0FD9F0BD}"/>
    <cellStyle name="Čárka 2 2 2" xfId="1230" xr:uid="{BE693644-F320-4496-B8FC-2BFCD080E35A}"/>
    <cellStyle name="Čárka 2 3" xfId="1229" xr:uid="{8406C5B8-7F8A-4936-905D-98F5F14602CB}"/>
    <cellStyle name="Čárka 3" xfId="523" xr:uid="{6C280597-D98F-4D39-B23F-FA710CDDA247}"/>
    <cellStyle name="Čárka 3 2" xfId="1231" xr:uid="{A0452C5C-1493-4B3F-8FAA-E8B98E4BE1A9}"/>
    <cellStyle name="Čárka 4" xfId="371" xr:uid="{34D0CD0C-B6EE-41D8-9C14-7E474A615F05}"/>
    <cellStyle name="Čárka 5" xfId="1139" xr:uid="{4E4E4A87-902B-4C7C-9732-9B91A261A620}"/>
    <cellStyle name="Čárka 6" xfId="1054" xr:uid="{D09EC059-BA2A-42E4-9378-7BFF9FFC2209}"/>
    <cellStyle name="Ellenőrzőcella" xfId="123" xr:uid="{599521C9-761E-4C5B-BC88-2144136D7418}"/>
    <cellStyle name="Encabezado 4" xfId="124" xr:uid="{F972D2C9-8C50-4200-A1CB-D91B188286D8}"/>
    <cellStyle name="Énfasis1" xfId="125" xr:uid="{5148944F-AF4F-4B9B-A82B-9394E53ED6D3}"/>
    <cellStyle name="Énfasis2" xfId="126" xr:uid="{5661768C-B6A8-4646-9298-B04A0EAEEBEC}"/>
    <cellStyle name="Énfasis3" xfId="127" xr:uid="{C329AC69-76D5-4602-956A-A7A9E6150B51}"/>
    <cellStyle name="Énfasis4" xfId="128" xr:uid="{019ECC7B-7642-4881-AC09-8A54449B802F}"/>
    <cellStyle name="Énfasis5" xfId="129" xr:uid="{21F31842-CC81-41F1-85BC-C460D4426175}"/>
    <cellStyle name="Énfasis6" xfId="130" xr:uid="{7E2C7AB1-9A20-4ED6-B8DA-6628140E97BC}"/>
    <cellStyle name="Entrada" xfId="131" xr:uid="{39DE5DDF-7B32-4240-B23A-EAE2A1DE0C31}"/>
    <cellStyle name="Entrada 2" xfId="369" xr:uid="{DFC4892D-6CBD-4E84-B2B7-39640B0F5819}"/>
    <cellStyle name="Entrada 2 2" xfId="466" xr:uid="{B5487B40-6DB2-42AC-BA22-88F7FA396884}"/>
    <cellStyle name="Entrada 2 2 2" xfId="811" xr:uid="{71DBB5DF-4387-45A9-823C-2EEE84A57E79}"/>
    <cellStyle name="Entrada 2 2 3" xfId="869" xr:uid="{B2394951-6455-4475-8C4F-C3A3ABF2694A}"/>
    <cellStyle name="Entrada 2 2 4" xfId="963" xr:uid="{2E7C145E-57E7-42E2-8455-78B85C1F9B26}"/>
    <cellStyle name="Entrada 2 2 5" xfId="1052" xr:uid="{88CFD653-55DF-4595-8BD1-D858288EC494}"/>
    <cellStyle name="Entrada 2 2 6" xfId="1227" xr:uid="{3F0C6555-F167-48C6-B9F7-79D4AFFF9888}"/>
    <cellStyle name="Entrada 2 3" xfId="561" xr:uid="{DFE68BB5-CA08-4530-B219-68DCD5FDC97D}"/>
    <cellStyle name="Entrada 2 4" xfId="878" xr:uid="{25C6C0BE-C253-4694-A598-B7EAEA489017}"/>
    <cellStyle name="Entrada 2 5" xfId="1137" xr:uid="{BD08A771-2779-4E61-8EBB-56C0C2B1F19A}"/>
    <cellStyle name="Entrada 3" xfId="347" xr:uid="{AD3C0C95-5279-47FB-BB9A-6F1BA3E2BED1}"/>
    <cellStyle name="Entrada 3 2" xfId="444" xr:uid="{1E18DB08-79B9-41B9-8EFF-EFF5A8CAEB35}"/>
    <cellStyle name="Entrada 3 2 2" xfId="789" xr:uid="{29669B49-29CC-41A9-A5D7-967F6F477586}"/>
    <cellStyle name="Entrada 3 2 3" xfId="847" xr:uid="{E850F549-86EC-452C-AD70-0E938EFD31E0}"/>
    <cellStyle name="Entrada 3 2 4" xfId="941" xr:uid="{808AF50D-3D34-424C-BAB9-39D01A575D2B}"/>
    <cellStyle name="Entrada 3 2 5" xfId="1030" xr:uid="{D84FD12D-1618-4429-A722-45ED8A651B2E}"/>
    <cellStyle name="Entrada 3 2 6" xfId="1205" xr:uid="{DA96E62C-055F-4AA7-80CF-1C0D80592097}"/>
    <cellStyle name="Entrada 3 3" xfId="710" xr:uid="{005297E9-1786-4E97-A53E-A75E46EE4EDE}"/>
    <cellStyle name="Entrada 3 4" xfId="692" xr:uid="{08DCDDA7-CC1D-4CEF-8732-D65BA3CE8D83}"/>
    <cellStyle name="Entrada 3 5" xfId="607" xr:uid="{888735A6-9498-4217-8205-A9F4623D15BE}"/>
    <cellStyle name="Entrada 3 6" xfId="588" xr:uid="{9C2B125F-19BA-4EED-8DEE-690CC09423BC}"/>
    <cellStyle name="Entrada 3 7" xfId="1115" xr:uid="{6C8DF49C-0083-4255-97DE-E42211AFEAED}"/>
    <cellStyle name="Entrada 4" xfId="382" xr:uid="{BB933A52-2F8E-4DB2-AD9D-F14581801165}"/>
    <cellStyle name="Entrada 4 2" xfId="732" xr:uid="{1789EB86-6F45-4ED4-8ED6-EBAA3AF7741E}"/>
    <cellStyle name="Entrada 4 3" xfId="557" xr:uid="{C1638CC1-FB5A-4883-9C93-0B557DFAA9F1}"/>
    <cellStyle name="Entrada 4 4" xfId="884" xr:uid="{5AB8DA7E-6BE1-4980-81C3-87449D7E4A13}"/>
    <cellStyle name="Entrada 4 5" xfId="973" xr:uid="{0F3A905D-3945-4D98-87AA-4D9BF2F1EB42}"/>
    <cellStyle name="Entrada 4 6" xfId="1144" xr:uid="{903FB028-44E0-4F86-A9CF-6EA6657C2C4A}"/>
    <cellStyle name="Entrada 5" xfId="818" xr:uid="{F6374E4B-55C1-411F-BB4C-453241D78C9E}"/>
    <cellStyle name="Entrada 6" xfId="834" xr:uid="{5D0AE87D-5CA1-4368-8113-93C27AE8C8D7}"/>
    <cellStyle name="Entrada 7" xfId="1059" xr:uid="{99FEC25D-EB24-46BA-899D-C9C032E278D0}"/>
    <cellStyle name="Explanatory Text 2" xfId="133" xr:uid="{3E7A836C-5698-4754-920A-FB383268FE7E}"/>
    <cellStyle name="Explanatory Text 3" xfId="273" xr:uid="{93AC3040-EB2C-459B-98ED-9CC103BF3546}"/>
    <cellStyle name="Explanatory Text 4" xfId="132" xr:uid="{54F93360-8CF9-4508-9FFA-46418CE5E080}"/>
    <cellStyle name="Figyelmeztetés" xfId="134" xr:uid="{A0B70D0E-C6AA-47B5-AEC5-DF68C069E77B}"/>
    <cellStyle name="Good 2" xfId="135" xr:uid="{BF2D801F-8021-4019-906C-FDE92FD85745}"/>
    <cellStyle name="Good 3" xfId="274" xr:uid="{2A992FC6-4528-44D8-8660-D25EC3066896}"/>
    <cellStyle name="greyed" xfId="7" xr:uid="{00000000-0005-0000-0000-000001000000}"/>
    <cellStyle name="greyed 2" xfId="383" xr:uid="{5E736F70-E1C0-4A4E-8C8B-8ADF495FB452}"/>
    <cellStyle name="greyed 2 2" xfId="733" xr:uid="{240A26A7-CB2A-4E41-A283-74E6F2CCDE52}"/>
    <cellStyle name="greyed 2 3" xfId="661" xr:uid="{D5D59164-05FE-4C6C-A8F1-27DEF750C010}"/>
    <cellStyle name="greyed 2 4" xfId="885" xr:uid="{8B5AFDD1-73E9-40D9-9A3A-D19012D423EE}"/>
    <cellStyle name="greyed 2 5" xfId="974" xr:uid="{113A387F-0804-4148-988F-39F815F0D5DD}"/>
    <cellStyle name="greyed 2 6" xfId="1145" xr:uid="{04EC05E9-5B40-4EED-8E9C-846EEABC61D7}"/>
    <cellStyle name="greyed 3" xfId="136" xr:uid="{6E0611F3-F3EF-4C48-B3E8-BAF4912DC95B}"/>
    <cellStyle name="greyed 4" xfId="720" xr:uid="{6F149274-1088-4664-88D4-948806D7D8CE}"/>
    <cellStyle name="Heading 1 2" xfId="2" xr:uid="{00000000-0005-0000-0000-000002000000}"/>
    <cellStyle name="Heading 1 2 2" xfId="137" xr:uid="{AAF8AFAB-4EDC-4A5F-BC19-9707A2BAB066}"/>
    <cellStyle name="Heading 1 3" xfId="275" xr:uid="{2824D0CF-4EB0-4712-BAE8-A80257FBF85B}"/>
    <cellStyle name="Heading 2 2" xfId="5" xr:uid="{00000000-0005-0000-0000-000003000000}"/>
    <cellStyle name="Heading 2 2 2" xfId="138" xr:uid="{8385EF5B-6FB5-4FF9-87E5-C66A1105699D}"/>
    <cellStyle name="Heading 2 3" xfId="276" xr:uid="{532685CF-0FFF-4A63-BCD2-E18A60989423}"/>
    <cellStyle name="Heading 3 2" xfId="139" xr:uid="{F08C4841-991C-44D6-B662-630BE857494D}"/>
    <cellStyle name="Heading 3 3" xfId="277" xr:uid="{7994EE84-FE84-4E68-9308-57569A482890}"/>
    <cellStyle name="Heading 4 2" xfId="140" xr:uid="{4EC13AB1-95D0-46DA-8E62-366B98A5AC5F}"/>
    <cellStyle name="Heading 4 3" xfId="278" xr:uid="{7D8B7562-CE30-45E7-9F78-3221A2AC2B9D}"/>
    <cellStyle name="HeadingTable" xfId="6" xr:uid="{00000000-0005-0000-0000-000004000000}"/>
    <cellStyle name="highlightExposure" xfId="141" xr:uid="{4766244C-670E-4B36-8A76-B7423492219C}"/>
    <cellStyle name="highlightExposure 2" xfId="384" xr:uid="{C1DF9B50-C5BB-4902-B65B-ABD006D5361F}"/>
    <cellStyle name="highlightExposure 2 2" xfId="734" xr:uid="{5B703CB2-2C4C-41C3-8479-D4CF063DD88D}"/>
    <cellStyle name="highlightExposure 2 3" xfId="556" xr:uid="{7D158D1D-2C11-405E-9CDE-3B0AF64D6F6B}"/>
    <cellStyle name="highlightExposure 2 4" xfId="886" xr:uid="{B2094D6C-1464-4250-BE5E-4D66B8D7B83D}"/>
    <cellStyle name="highlightExposure 2 5" xfId="975" xr:uid="{02AF08E2-7270-4429-8DF2-ED95F4308A85}"/>
    <cellStyle name="highlightExposure 2 6" xfId="1146" xr:uid="{0890FEFB-DA64-479B-A2EB-F688712D5163}"/>
    <cellStyle name="highlightExposure 3" xfId="624" xr:uid="{2A181489-53E5-48AA-A59E-5C786ECCA81D}"/>
    <cellStyle name="highlightText" xfId="142" xr:uid="{1A061F7C-F40C-4D80-A93F-21C4EE2A7153}"/>
    <cellStyle name="highlightText 2" xfId="321" xr:uid="{DA6350DF-2833-4FD4-B56E-AC4B2F1C7144}"/>
    <cellStyle name="highlightText 2 2" xfId="419" xr:uid="{5606CF79-EA4F-4FD2-BDE0-F2D0C54502FF}"/>
    <cellStyle name="highlightText 2 2 2" xfId="766" xr:uid="{EABA14DB-3019-4BE2-B847-C39FBDB18CE1}"/>
    <cellStyle name="highlightText 2 2 3" xfId="539" xr:uid="{14BC49BC-5DFC-43EE-AEFB-73421EB2DE93}"/>
    <cellStyle name="highlightText 2 2 4" xfId="918" xr:uid="{22D9786A-B773-437A-92CC-27F6A4E8D455}"/>
    <cellStyle name="highlightText 2 2 5" xfId="1007" xr:uid="{D7342AD2-E993-4A39-B25D-E82ADCF6830A}"/>
    <cellStyle name="highlightText 2 2 6" xfId="1180" xr:uid="{8C80F176-96F8-4CDB-93B8-7B9A0620FCB3}"/>
    <cellStyle name="highlightText 2 3" xfId="633" xr:uid="{E618B1C8-D662-482C-959F-85088ED0F828}"/>
    <cellStyle name="highlightText 2 4" xfId="1090" xr:uid="{CCF7C506-F9CD-46B9-9437-ADCB2301D61B}"/>
    <cellStyle name="highlightText 3" xfId="348" xr:uid="{2ECE13A5-20D8-4FDC-A61D-134FF931D43F}"/>
    <cellStyle name="highlightText 3 2" xfId="445" xr:uid="{559169A1-3385-4AFA-9FF2-351713FB5386}"/>
    <cellStyle name="highlightText 3 2 2" xfId="790" xr:uid="{E0F0B088-50FF-4E4B-B5B7-86B7AE52F0C7}"/>
    <cellStyle name="highlightText 3 2 3" xfId="848" xr:uid="{F62A5BAB-0087-4EC6-8DD9-E2AED8C32661}"/>
    <cellStyle name="highlightText 3 2 4" xfId="942" xr:uid="{DC394B10-C10D-413C-94BA-E740410DDA35}"/>
    <cellStyle name="highlightText 3 2 5" xfId="1031" xr:uid="{AFE45798-B584-463A-B968-80ADA5AC67E5}"/>
    <cellStyle name="highlightText 3 2 6" xfId="1206" xr:uid="{5BA1D574-BB50-44E6-A94B-D8213FBD6454}"/>
    <cellStyle name="highlightText 3 3" xfId="573" xr:uid="{C0830653-9E50-4D06-BA7F-F992F540141D}"/>
    <cellStyle name="highlightText 3 4" xfId="606" xr:uid="{DF184F23-6AAE-4156-94C9-04B550B80B7C}"/>
    <cellStyle name="highlightText 3 5" xfId="1116" xr:uid="{088E0311-651C-43C8-AF33-1696C9822036}"/>
    <cellStyle name="highlightText 4" xfId="385" xr:uid="{1D65F5B3-02DB-44AA-98B1-890CE5C24172}"/>
    <cellStyle name="highlightText 4 2" xfId="735" xr:uid="{A52FFDC7-CA04-45CD-91A2-59C49DE9715B}"/>
    <cellStyle name="highlightText 4 3" xfId="660" xr:uid="{12752656-B51C-4D69-9BBA-C90AEA83373A}"/>
    <cellStyle name="highlightText 4 4" xfId="887" xr:uid="{590C0234-678A-484F-A61E-AD44AB312369}"/>
    <cellStyle name="highlightText 4 5" xfId="976" xr:uid="{034D5104-C250-4E86-A5DF-A2A9C2092A6A}"/>
    <cellStyle name="highlightText 4 6" xfId="1147" xr:uid="{78C204DB-533F-44E6-8345-CE90E32B724B}"/>
    <cellStyle name="Hipervínculo 2" xfId="143" xr:uid="{47CA17D9-54FC-454E-8589-3BEE890A8A16}"/>
    <cellStyle name="Hivatkozott cella" xfId="144" xr:uid="{2E89BDE2-C28A-4D3B-95A7-B57A952A0BE1}"/>
    <cellStyle name="Hyperlink 2" xfId="145" xr:uid="{D6F0DBFB-B7F1-47A3-AE69-E6932BCED20E}"/>
    <cellStyle name="Hyperlink 3" xfId="146" xr:uid="{B780341A-9605-41CC-AA76-837668045696}"/>
    <cellStyle name="Hyperlink 3 2" xfId="147" xr:uid="{2B5E7627-ABB5-4527-9240-FB151A1497C7}"/>
    <cellStyle name="Hyperlink_20090914_1805 Meneau_COREP ON COREP amendments (GSD) + FR" xfId="148" xr:uid="{1CE078E2-34F9-4FB9-984B-39BA0B2FC241}"/>
    <cellStyle name="Hypertextový odkaz" xfId="11" builtinId="8"/>
    <cellStyle name="Hypertextový odkaz 2" xfId="479" xr:uid="{1D8936C4-A91E-40E1-A8E3-DD031C964FD7}"/>
    <cellStyle name="Hypertextový odkaz 3" xfId="374" xr:uid="{0599626B-356F-4F36-8EE4-264400FF9324}"/>
    <cellStyle name="Check Cell 2" xfId="117" xr:uid="{ADDCE1F5-E17D-4853-B916-3351FEE90416}"/>
    <cellStyle name="Check Cell 3" xfId="272" xr:uid="{BFCB2BC9-34B3-4AB7-977B-2EA97F7D2771}"/>
    <cellStyle name="Incorrecto" xfId="150" xr:uid="{C49225ED-262A-419D-B011-796126B0FB0A}"/>
    <cellStyle name="Input 2" xfId="152" xr:uid="{B423605B-32EA-4C99-BE0F-46FD6FD73CBD}"/>
    <cellStyle name="Input 2 2" xfId="351" xr:uid="{2D477174-1E20-481E-A571-C3856B3BCF57}"/>
    <cellStyle name="Input 2 2 2" xfId="448" xr:uid="{94474B86-67E3-4FF8-BA7A-E18C09448650}"/>
    <cellStyle name="Input 2 2 2 2" xfId="793" xr:uid="{48C10AE7-A83A-4939-A8E4-08C485374282}"/>
    <cellStyle name="Input 2 2 2 3" xfId="851" xr:uid="{F9E2B07B-8E3D-46B7-AD3B-4C73F62D9509}"/>
    <cellStyle name="Input 2 2 2 4" xfId="945" xr:uid="{45ECC3A5-A82F-4536-8E9C-9E4794EFC6B8}"/>
    <cellStyle name="Input 2 2 2 5" xfId="1034" xr:uid="{879A1B24-16FF-4C1C-8493-58E7519A9953}"/>
    <cellStyle name="Input 2 2 2 6" xfId="1209" xr:uid="{3ED376D8-ABF5-4E1B-BECB-52A4F17EC043}"/>
    <cellStyle name="Input 2 2 3" xfId="571" xr:uid="{8DDE1081-E706-47C1-86FD-DDC2064B7408}"/>
    <cellStyle name="Input 2 2 4" xfId="721" xr:uid="{4698A804-16F7-4012-9E6D-564CC412858C}"/>
    <cellStyle name="Input 2 2 5" xfId="1119" xr:uid="{49755400-9237-42BF-B34F-D43E39FBCAAF}"/>
    <cellStyle name="Input 2 3" xfId="227" xr:uid="{014FD7CE-C49C-49A3-ADCC-E0156B42B43F}"/>
    <cellStyle name="Input 2 3 2" xfId="413" xr:uid="{1C2AE325-3C69-4C22-8B78-22CE80DA4416}"/>
    <cellStyle name="Input 2 3 2 2" xfId="760" xr:uid="{5F00E5B6-48F6-48DE-9A8A-2EA80189C882}"/>
    <cellStyle name="Input 2 3 2 3" xfId="543" xr:uid="{C76D6B1E-43D2-4CEE-8F63-D99E218D6938}"/>
    <cellStyle name="Input 2 3 2 4" xfId="912" xr:uid="{AA8B3937-7A24-4911-B6B9-1FDE7C281647}"/>
    <cellStyle name="Input 2 3 2 5" xfId="1001" xr:uid="{E0813C40-240B-439B-8BCB-485279225670}"/>
    <cellStyle name="Input 2 3 2 6" xfId="1174" xr:uid="{CB983700-0A15-44C8-92A5-BB7FC9CB4893}"/>
    <cellStyle name="Input 2 3 3" xfId="645" xr:uid="{B01AD7C1-41D6-4915-B9A0-E8686B5FD2B8}"/>
    <cellStyle name="Input 2 3 4" xfId="679" xr:uid="{07953AED-EC63-47C5-A66D-DC51DB8F9E30}"/>
    <cellStyle name="Input 2 3 5" xfId="827" xr:uid="{6879E6F2-0A26-401E-B1D8-88C363CEC51F}"/>
    <cellStyle name="Input 2 3 6" xfId="603" xr:uid="{B38D0A27-B424-4FE2-825F-912663CF79F0}"/>
    <cellStyle name="Input 2 3 7" xfId="1084" xr:uid="{A0CF40D6-1B2C-454C-B711-9D6C5E9A0EC2}"/>
    <cellStyle name="Input 2 4" xfId="388" xr:uid="{5B3AE9E4-5009-4449-BB04-36946EDB42B9}"/>
    <cellStyle name="Input 2 4 2" xfId="738" xr:uid="{59108470-66F7-4913-A86F-9A8FE20A78CD}"/>
    <cellStyle name="Input 2 4 3" xfId="554" xr:uid="{BAA23B1A-5240-4D73-8CC9-8668C4B78CCF}"/>
    <cellStyle name="Input 2 4 4" xfId="890" xr:uid="{943552C2-319D-4D93-B7C0-D631272F2439}"/>
    <cellStyle name="Input 2 4 5" xfId="979" xr:uid="{B21A8F30-979D-4452-8DBD-4CACCA4888CA}"/>
    <cellStyle name="Input 2 4 6" xfId="1150" xr:uid="{3232330F-9654-4C1C-9AD4-ABCCB75B7CE3}"/>
    <cellStyle name="Input 2 5" xfId="628" xr:uid="{6767821C-0C5D-4987-8212-4586B02A5564}"/>
    <cellStyle name="Input 2 6" xfId="625" xr:uid="{B6F7200C-17C0-4F61-B9A8-42D6CD3D62A9}"/>
    <cellStyle name="Input 2 7" xfId="1062" xr:uid="{46988CA2-C4D0-4CF3-8B1A-12C404188D13}"/>
    <cellStyle name="Input 3" xfId="279" xr:uid="{58E230D0-0F4E-44EC-9251-01E378DB7748}"/>
    <cellStyle name="Input 3 2" xfId="337" xr:uid="{0D2EAFFB-A549-4A39-B2F2-1A41D278DA92}"/>
    <cellStyle name="Input 3 2 2" xfId="434" xr:uid="{1791FC88-257B-4BE6-B10B-1CB6A0C6CC15}"/>
    <cellStyle name="Input 3 2 2 2" xfId="779" xr:uid="{6B8754E4-2442-4807-967B-6E1CE4008946}"/>
    <cellStyle name="Input 3 2 2 3" xfId="531" xr:uid="{EC2AC9B4-3EE0-4DEF-805A-70B59BAC7A85}"/>
    <cellStyle name="Input 3 2 2 4" xfId="931" xr:uid="{98155BD9-9F67-428D-B121-B00E96398D55}"/>
    <cellStyle name="Input 3 2 2 5" xfId="1020" xr:uid="{D19225B2-2D0D-45DE-BF85-64AB52229C9F}"/>
    <cellStyle name="Input 3 2 2 6" xfId="1195" xr:uid="{BFA937E6-B26D-47C4-B5F6-1BC30A0EE0D5}"/>
    <cellStyle name="Input 3 2 3" xfId="672" xr:uid="{CC6776CA-5B71-435B-853C-6DD9282BAB4B}"/>
    <cellStyle name="Input 3 2 4" xfId="700" xr:uid="{6E8CC5A6-C508-4F5D-AD87-67EA223EAD1C}"/>
    <cellStyle name="Input 3 2 5" xfId="1105" xr:uid="{112B4AC6-A870-46C4-8CF2-041A15394352}"/>
    <cellStyle name="Input 3 3" xfId="356" xr:uid="{546903C0-0FBF-42F6-998D-AB0563F7ACFA}"/>
    <cellStyle name="Input 3 3 2" xfId="453" xr:uid="{3FDEE6B9-48A6-42D7-A46B-D796DF28BB03}"/>
    <cellStyle name="Input 3 3 2 2" xfId="798" xr:uid="{041E68D1-E0D2-430E-A410-40A200AE64E7}"/>
    <cellStyle name="Input 3 3 2 3" xfId="856" xr:uid="{06EA55C0-3B01-4615-B422-53D17EE4C225}"/>
    <cellStyle name="Input 3 3 2 4" xfId="950" xr:uid="{53B04783-83E7-4E51-BE60-10F7223E044E}"/>
    <cellStyle name="Input 3 3 2 5" xfId="1039" xr:uid="{849530C2-C7DA-41B5-B754-F1E1B7DA197C}"/>
    <cellStyle name="Input 3 3 2 6" xfId="1214" xr:uid="{E9FE53AF-9938-494D-8E2F-31C26971A4F0}"/>
    <cellStyle name="Input 3 3 3" xfId="715" xr:uid="{B820A53F-E296-474E-8094-B318D765BB80}"/>
    <cellStyle name="Input 3 3 4" xfId="568" xr:uid="{A4AF40D2-514A-4757-A784-69B0735F71EA}"/>
    <cellStyle name="Input 3 3 5" xfId="644" xr:uid="{48A0E119-DB69-4866-B7D8-F6F8C1F421B1}"/>
    <cellStyle name="Input 3 3 6" xfId="871" xr:uid="{97E2414B-007C-45D8-AB0A-1E5DB89D603C}"/>
    <cellStyle name="Input 3 3 7" xfId="1124" xr:uid="{35BA8D51-A6ED-4D27-A737-CEC7B53AE29E}"/>
    <cellStyle name="Input 3 4" xfId="415" xr:uid="{7648C9BA-C931-4F47-B3A1-2E36FF435DE5}"/>
    <cellStyle name="Input 3 4 2" xfId="762" xr:uid="{027D0BF3-6BDD-4706-B91D-ECCE46CDBBD7}"/>
    <cellStyle name="Input 3 4 3" xfId="541" xr:uid="{7488B869-453B-4684-8E8E-0AC75F49D4ED}"/>
    <cellStyle name="Input 3 4 4" xfId="914" xr:uid="{FF986F74-7A86-460D-8DD5-25FB832539CE}"/>
    <cellStyle name="Input 3 4 5" xfId="1003" xr:uid="{AE3C95CD-4C41-49DB-BF3A-E8CDBD37D4AC}"/>
    <cellStyle name="Input 3 4 6" xfId="1176" xr:uid="{95AAD4D9-E8DB-43AF-97B8-CF8A4CE55ED7}"/>
    <cellStyle name="Input 3 5" xfId="592" xr:uid="{34ED0450-F4D0-452D-81B8-1ED7B1F0F9C7}"/>
    <cellStyle name="Input 3 6" xfId="632" xr:uid="{771260E5-4C1E-4D67-B531-2523DBC966C0}"/>
    <cellStyle name="Input 3 7" xfId="1086" xr:uid="{549925BC-1000-4FA0-9CE1-9454A7C02F2E}"/>
    <cellStyle name="Input 4" xfId="151" xr:uid="{11250B88-372B-4785-BB65-BC73EBBC54E7}"/>
    <cellStyle name="Input 4 2" xfId="387" xr:uid="{26E16050-A19C-43B1-A9E5-C780ABB893F8}"/>
    <cellStyle name="Input 4 2 2" xfId="737" xr:uid="{F95E1265-A655-4962-958B-160855625A65}"/>
    <cellStyle name="Input 4 2 3" xfId="659" xr:uid="{943002FE-DF3F-4020-A764-D8324285663B}"/>
    <cellStyle name="Input 4 2 4" xfId="889" xr:uid="{F8A12B61-8D0C-4CC7-B532-CEA16A50699D}"/>
    <cellStyle name="Input 4 2 5" xfId="978" xr:uid="{A728A6FF-2AFC-411A-8DE4-D9446D16CD8F}"/>
    <cellStyle name="Input 4 2 6" xfId="1149" xr:uid="{F6DEC47F-C634-44EC-9037-A6A98186CECC}"/>
    <cellStyle name="Input 4 3" xfId="629" xr:uid="{E82B0C81-AA93-4A00-B42D-1CBDC4CBD609}"/>
    <cellStyle name="Input 4 4" xfId="584" xr:uid="{FF75C2BF-34CA-49CB-B784-6E8355EFB886}"/>
    <cellStyle name="Input 4 5" xfId="1061" xr:uid="{0FAC84A6-BDBF-4ED3-BDD9-F8211D41A275}"/>
    <cellStyle name="Input 5" xfId="367" xr:uid="{9A629E68-0ECD-42D7-9C0C-A3292A094705}"/>
    <cellStyle name="Input 5 2" xfId="464" xr:uid="{ABEE0868-3264-4F43-991D-C178ED4D4FC1}"/>
    <cellStyle name="Input 5 2 2" xfId="809" xr:uid="{6E9AF7A2-D375-49A0-8C7B-16684EC7F1B2}"/>
    <cellStyle name="Input 5 2 3" xfId="867" xr:uid="{069105E1-82DB-4BA8-A13A-472696766A88}"/>
    <cellStyle name="Input 5 2 4" xfId="961" xr:uid="{B71C3DEF-313A-47FA-BDB1-3B4AAC1FC174}"/>
    <cellStyle name="Input 5 2 5" xfId="1050" xr:uid="{344070D3-160F-4B98-AD87-D588C12341BC}"/>
    <cellStyle name="Input 5 2 6" xfId="1225" xr:uid="{AB349EDC-47AF-4409-A2B5-A9BE20BAF6AA}"/>
    <cellStyle name="Input 5 3" xfId="664" xr:uid="{1BBCF6C4-3BF6-4241-94BE-BE0CC26364E5}"/>
    <cellStyle name="Input 5 4" xfId="876" xr:uid="{C2173F1E-3E7A-49F0-BB4B-0A85653F9426}"/>
    <cellStyle name="Input 5 5" xfId="1135" xr:uid="{B4B7BD12-E910-4E93-8B69-80E0CC1A1026}"/>
    <cellStyle name="Input 6" xfId="350" xr:uid="{A43A67BE-C144-4ACD-AFEB-75C32C4DA5E8}"/>
    <cellStyle name="Input 6 2" xfId="447" xr:uid="{61D79047-2009-4EC4-8CC4-3DA7619A2FFE}"/>
    <cellStyle name="Input 6 2 2" xfId="792" xr:uid="{6E629B06-04EB-4AE4-97EE-8AC30C001D06}"/>
    <cellStyle name="Input 6 2 3" xfId="850" xr:uid="{3A6B65BF-476A-425D-8D39-341CCC0C7C25}"/>
    <cellStyle name="Input 6 2 4" xfId="944" xr:uid="{93B8D82A-9A22-4072-ABC0-E91F7F292F78}"/>
    <cellStyle name="Input 6 2 5" xfId="1033" xr:uid="{67495D0F-1851-4528-8D48-CCED03FACEBC}"/>
    <cellStyle name="Input 6 2 6" xfId="1208" xr:uid="{9F4B2A10-17EB-460D-B2B7-008AD2C44BE4}"/>
    <cellStyle name="Input 6 3" xfId="712" xr:uid="{1A2BD578-EF88-4175-89B1-1608E52FF462}"/>
    <cellStyle name="Input 6 4" xfId="572" xr:uid="{1F1943F5-8947-4125-8A6D-C1E3CC5B72B6}"/>
    <cellStyle name="Input 6 5" xfId="716" xr:uid="{2A777428-309F-46ED-8586-34AA7FFFB707}"/>
    <cellStyle name="Input 6 6" xfId="614" xr:uid="{5B7D3740-C828-42F8-9787-00FF2C718263}"/>
    <cellStyle name="Input 6 7" xfId="1118" xr:uid="{B76C52A0-ED5A-4FDB-A659-80A4DBB478CF}"/>
    <cellStyle name="inputExposure" xfId="153" xr:uid="{A3CE9A54-CEC3-4B2B-B2A5-39D7EECA4D72}"/>
    <cellStyle name="inputExposure 2" xfId="389" xr:uid="{05769572-8837-498C-82EF-89FD5B1F1B35}"/>
    <cellStyle name="inputExposure 2 2" xfId="739" xr:uid="{05A31935-85AF-4758-901D-4CE143C1897B}"/>
    <cellStyle name="inputExposure 2 3" xfId="658" xr:uid="{AE091EF4-EBF6-44AC-BAB1-BC356011420C}"/>
    <cellStyle name="inputExposure 2 4" xfId="891" xr:uid="{6915D8A5-A7FF-4415-8A14-2C911E208952}"/>
    <cellStyle name="inputExposure 2 5" xfId="980" xr:uid="{AF0AF774-2E61-41BB-BC3A-7901048A864B}"/>
    <cellStyle name="inputExposure 2 6" xfId="1151" xr:uid="{30BB1146-E623-4D38-98BC-8F36B0A7446B}"/>
    <cellStyle name="inputExposure 3" xfId="529" xr:uid="{92968EA4-3F08-459A-9CFE-142B359DED2C}"/>
    <cellStyle name="Jegyzet" xfId="154" xr:uid="{55D4EA35-4FFC-46D6-97E6-64E63CC50F76}"/>
    <cellStyle name="Jegyzet 2" xfId="322" xr:uid="{FE6DE212-A9F4-4CD3-94F0-CBF2A15C19A4}"/>
    <cellStyle name="Jegyzet 2 2" xfId="220" xr:uid="{162058AF-EEB6-4E6E-BA77-D2312DCC4335}"/>
    <cellStyle name="Jegyzet 2 2 2" xfId="406" xr:uid="{D366023D-B605-47A4-9BF3-7443FCEFF77F}"/>
    <cellStyle name="Jegyzet 2 2 2 2" xfId="753" xr:uid="{39576B82-7153-4486-8DDD-67EC57DD97AB}"/>
    <cellStyle name="Jegyzet 2 2 2 3" xfId="655" xr:uid="{1BDE539C-C1D2-4C3E-95CE-6CE507B4ED4E}"/>
    <cellStyle name="Jegyzet 2 2 2 4" xfId="905" xr:uid="{9A874723-E536-4EFB-9983-12F809178794}"/>
    <cellStyle name="Jegyzet 2 2 2 5" xfId="994" xr:uid="{6F54D7D5-DC32-49F7-ADEA-DFC96BEDA642}"/>
    <cellStyle name="Jegyzet 2 2 2 6" xfId="1167" xr:uid="{02B5979F-1765-4C75-8399-58EA76C1AC1D}"/>
    <cellStyle name="Jegyzet 2 2 3" xfId="723" xr:uid="{A322B2B3-9AB0-405C-852B-D2332986CC7C}"/>
    <cellStyle name="Jegyzet 2 2 4" xfId="597" xr:uid="{AA80C45D-04AF-4D97-A911-887B4EA53DFB}"/>
    <cellStyle name="Jegyzet 2 2 5" xfId="1077" xr:uid="{B89F2DCE-5EDE-4039-BCC3-51913AB440BF}"/>
    <cellStyle name="Jegyzet 2 3" xfId="420" xr:uid="{3784304B-02E6-4341-9386-C6E4B4EE3D55}"/>
    <cellStyle name="Jegyzet 2 3 2" xfId="767" xr:uid="{75A4CA97-EB00-46B6-83D1-D7CA34C5320A}"/>
    <cellStyle name="Jegyzet 2 3 3" xfId="538" xr:uid="{096F0A64-E4EB-4EEC-A982-C17949960FA5}"/>
    <cellStyle name="Jegyzet 2 3 4" xfId="919" xr:uid="{54CA7132-8F71-4341-85C7-E032AA0A2B82}"/>
    <cellStyle name="Jegyzet 2 3 5" xfId="1008" xr:uid="{A9365E6C-385F-43AF-AD00-E77F6E5D4A9A}"/>
    <cellStyle name="Jegyzet 2 3 6" xfId="1181" xr:uid="{650F65E9-8811-4C29-A4B4-C1D2A9D7FD84}"/>
    <cellStyle name="Jegyzet 2 4" xfId="586" xr:uid="{422E5E4C-43E6-435F-8D4B-4A8206B96C0A}"/>
    <cellStyle name="Jegyzet 2 5" xfId="680" xr:uid="{E135305D-402E-4B41-9DDC-F9AF58FC7F08}"/>
    <cellStyle name="Jegyzet 2 6" xfId="1091" xr:uid="{908FB7AD-D2FB-4577-A518-ACB1AE4B73A5}"/>
    <cellStyle name="Jegyzet 3" xfId="370" xr:uid="{ABF6290C-DD96-4477-A293-2ABB0936E6D2}"/>
    <cellStyle name="Jegyzet 3 2" xfId="467" xr:uid="{A4AD6D91-76E6-464B-9A05-3366E3BE61ED}"/>
    <cellStyle name="Jegyzet 3 2 2" xfId="812" xr:uid="{98B63B4E-1688-45AE-9E48-8451A48E504F}"/>
    <cellStyle name="Jegyzet 3 2 3" xfId="870" xr:uid="{44143F2B-55FA-4508-A20F-F2AA06844D6A}"/>
    <cellStyle name="Jegyzet 3 2 4" xfId="964" xr:uid="{972123FE-4B43-4AB2-8D7C-8600D39457A1}"/>
    <cellStyle name="Jegyzet 3 2 5" xfId="1053" xr:uid="{A7B17E24-4247-4D68-B59B-2D6C786DBAF7}"/>
    <cellStyle name="Jegyzet 3 2 6" xfId="1228" xr:uid="{97F10D3D-991E-4397-92CB-4BE824498747}"/>
    <cellStyle name="Jegyzet 3 3" xfId="560" xr:uid="{4A6ACA43-1CE9-4C58-96DD-4D16EDD732E1}"/>
    <cellStyle name="Jegyzet 3 4" xfId="879" xr:uid="{94217DFC-0F62-4BAD-9C1B-75556F1408AF}"/>
    <cellStyle name="Jegyzet 3 5" xfId="1138" xr:uid="{59101640-1FA8-4B07-B46A-0B32BFB26F58}"/>
    <cellStyle name="Jegyzet 4" xfId="390" xr:uid="{25DC62AE-8600-4002-A9EF-1E3844BF553D}"/>
    <cellStyle name="Jegyzet 4 2" xfId="740" xr:uid="{BC937B3F-5F32-424C-8F03-0F131D3C5A50}"/>
    <cellStyle name="Jegyzet 4 3" xfId="553" xr:uid="{9F689D20-49FE-42C7-9E7F-9E6F399F306E}"/>
    <cellStyle name="Jegyzet 4 4" xfId="892" xr:uid="{A4E80BEF-3EA7-462A-8BA4-C6A4A6EE4DFD}"/>
    <cellStyle name="Jegyzet 4 5" xfId="981" xr:uid="{18A6E421-FDF4-474A-B0BC-510538F9713A}"/>
    <cellStyle name="Jegyzet 4 6" xfId="1152" xr:uid="{C153193C-6DB0-49EE-8E9A-EAD525B0CB7F}"/>
    <cellStyle name="Jegyzet 5" xfId="684" xr:uid="{AA6E66B2-1B8B-47BA-AAB4-199314BB2538}"/>
    <cellStyle name="Jegyzet 6" xfId="727" xr:uid="{2AB489CD-76A2-49E6-B10D-9EC644223E85}"/>
    <cellStyle name="Jegyzet 7" xfId="1063" xr:uid="{2F5DA9F8-7034-4C41-9339-A449B00DBFBD}"/>
    <cellStyle name="Jelölőszín (1)" xfId="155" xr:uid="{9A2702CB-4714-4AEF-BF78-7233BAE4A5EF}"/>
    <cellStyle name="Jelölőszín (2)" xfId="156" xr:uid="{ACFE8B2B-A943-4D55-9870-F595D8AC5129}"/>
    <cellStyle name="Jelölőszín (3)" xfId="157" xr:uid="{D8277121-7B9E-431B-A8AB-AFA7114BA010}"/>
    <cellStyle name="Jelölőszín (4)" xfId="158" xr:uid="{D3EC64A4-A8E0-48A7-A6F5-A77441D59496}"/>
    <cellStyle name="Jelölőszín (5)" xfId="159" xr:uid="{B59BE5F0-052A-469C-8436-BAD2D15659B0}"/>
    <cellStyle name="Jelölőszín (6)" xfId="160" xr:uid="{1BF76A4E-EDB2-46BC-8974-5113ED1A69C1}"/>
    <cellStyle name="Jó" xfId="161" xr:uid="{87F2D915-B315-4993-8578-C98928ECB59A}"/>
    <cellStyle name="Kimenet" xfId="162" xr:uid="{E9FB00C2-6291-4C61-BF58-337015E4592B}"/>
    <cellStyle name="Kimenet 2" xfId="323" xr:uid="{A6A74C6F-8271-4DEC-AEEF-40CDF154810D}"/>
    <cellStyle name="Kimenet 2 2" xfId="361" xr:uid="{508A903A-0F71-4819-A3AA-2A8E088070B5}"/>
    <cellStyle name="Kimenet 2 2 2" xfId="458" xr:uid="{57B8B5A9-0708-4A2E-9CCE-D6402D610412}"/>
    <cellStyle name="Kimenet 2 2 2 2" xfId="803" xr:uid="{4A3A4BA1-B197-4477-A06C-C43A883BAF7B}"/>
    <cellStyle name="Kimenet 2 2 2 3" xfId="861" xr:uid="{6197F76E-60B5-4775-9FDA-98D903DDF5BB}"/>
    <cellStyle name="Kimenet 2 2 2 4" xfId="955" xr:uid="{F9281EFB-9384-463D-B673-311A003054B6}"/>
    <cellStyle name="Kimenet 2 2 2 5" xfId="1044" xr:uid="{A600C31D-A2DB-445A-AEEC-FC1A1A157E71}"/>
    <cellStyle name="Kimenet 2 2 2 6" xfId="1219" xr:uid="{FCE68E42-27E9-450A-82CB-D8B42576DB75}"/>
    <cellStyle name="Kimenet 2 2 3" xfId="565" xr:uid="{93B0A418-FD5E-471D-827C-9BE9494F6D0E}"/>
    <cellStyle name="Kimenet 2 2 4" xfId="817" xr:uid="{15D0CB85-F00F-4E64-B38D-82E6C400B32C}"/>
    <cellStyle name="Kimenet 2 2 5" xfId="1129" xr:uid="{F5FE7325-F5BE-4684-8774-5542FE211E46}"/>
    <cellStyle name="Kimenet 2 3" xfId="421" xr:uid="{B233B2DA-FD48-4B1D-9FC0-4EDE2E516577}"/>
    <cellStyle name="Kimenet 2 3 2" xfId="768" xr:uid="{D0BA5383-18D6-4F79-BCC4-B10C807C8C4A}"/>
    <cellStyle name="Kimenet 2 3 3" xfId="650" xr:uid="{82868521-23C5-4CF3-9A73-690DAB93ED85}"/>
    <cellStyle name="Kimenet 2 3 4" xfId="920" xr:uid="{216CFDDE-9E7D-46CB-B4A0-E2BCA5BCE1D6}"/>
    <cellStyle name="Kimenet 2 3 5" xfId="1009" xr:uid="{56BAE3A1-EDE1-4B1D-A416-DF73F881FA10}"/>
    <cellStyle name="Kimenet 2 3 6" xfId="1182" xr:uid="{C551366F-1664-422E-99EE-6C90A20563D5}"/>
    <cellStyle name="Kimenet 2 4" xfId="585" xr:uid="{ADD6247B-6E0D-4F8A-B333-CACE7F52A53D}"/>
    <cellStyle name="Kimenet 2 5" xfId="703" xr:uid="{EA534182-3F93-48F3-ABF3-B33C8E66D718}"/>
    <cellStyle name="Kimenet 2 6" xfId="1092" xr:uid="{F9AA2006-B185-46A9-ACAA-53F98D1DF8E4}"/>
    <cellStyle name="Kimenet 3" xfId="349" xr:uid="{DEA6EBFC-843C-4DD1-8989-3696ACED5B4C}"/>
    <cellStyle name="Kimenet 3 2" xfId="446" xr:uid="{886D2D0B-6C27-4B85-BC3F-FBC020E4C0FD}"/>
    <cellStyle name="Kimenet 3 2 2" xfId="791" xr:uid="{2009060E-18D0-497D-99DA-6B01DCEBBF8B}"/>
    <cellStyle name="Kimenet 3 2 3" xfId="849" xr:uid="{8DCD63BC-00A3-41F3-8EDC-6717FF01EFB5}"/>
    <cellStyle name="Kimenet 3 2 4" xfId="943" xr:uid="{E879FBFC-31FA-4AD3-BE12-B9D8FFE91578}"/>
    <cellStyle name="Kimenet 3 2 5" xfId="1032" xr:uid="{2562CC90-CF57-478F-A38A-85D1CFA521EF}"/>
    <cellStyle name="Kimenet 3 2 6" xfId="1207" xr:uid="{15FEACA5-E1C2-439C-B31F-920AAD127964}"/>
    <cellStyle name="Kimenet 3 3" xfId="693" xr:uid="{CA7E3264-827C-4C33-B8C6-B0F32C773EB3}"/>
    <cellStyle name="Kimenet 3 4" xfId="704" xr:uid="{597B0B28-A1F1-4E0D-9F08-4979F8FCCA45}"/>
    <cellStyle name="Kimenet 3 5" xfId="1117" xr:uid="{173C2B9F-AA0D-4F85-8F0E-FEB10823FA5A}"/>
    <cellStyle name="Kimenet 4" xfId="391" xr:uid="{C33A8D9F-2640-40FB-83C5-463A8271B7CD}"/>
    <cellStyle name="Kimenet 4 2" xfId="741" xr:uid="{9749135B-079B-410D-80C3-7259B0BA5588}"/>
    <cellStyle name="Kimenet 4 3" xfId="657" xr:uid="{C577927A-5FC8-470F-8EAC-B7418AF1307C}"/>
    <cellStyle name="Kimenet 4 4" xfId="893" xr:uid="{B9027C04-B409-4158-A32C-57410CBC7A34}"/>
    <cellStyle name="Kimenet 4 5" xfId="982" xr:uid="{8DEFFA89-294D-4AC9-BA3E-68231F065F6F}"/>
    <cellStyle name="Kimenet 4 6" xfId="1153" xr:uid="{C2F8D4A6-D509-4261-AEB0-7249E77C93AF}"/>
    <cellStyle name="Kimenet 5" xfId="626" xr:uid="{4AE5B64A-8C41-4C52-8E9D-0015DB90C04F}"/>
    <cellStyle name="Kimenet 6" xfId="627" xr:uid="{40C8CBCA-0AA4-41EE-9EE5-957DA186BA5A}"/>
    <cellStyle name="Kimenet 7" xfId="1064" xr:uid="{547191F2-05F0-45B8-8C45-93D03F5512EC}"/>
    <cellStyle name="Kontrolní buňka" xfId="16" builtinId="23" customBuiltin="1"/>
    <cellStyle name="Lien hypertexte 2" xfId="163" xr:uid="{C7C7DB4A-DFB8-48D8-8647-91031C4C2ADC}"/>
    <cellStyle name="Lien hypertexte 3" xfId="164" xr:uid="{E91C7B4B-8119-4091-84C4-09DF00BEDF9F}"/>
    <cellStyle name="Linked Cell 2" xfId="165" xr:uid="{D6D27BC7-2257-4F52-8AAE-6435DFC1D2A1}"/>
    <cellStyle name="Linked Cell 3" xfId="280" xr:uid="{7AF1CED8-6130-4B04-BC97-CDCC72674181}"/>
    <cellStyle name="Magyarázó szöveg" xfId="166" xr:uid="{76220981-1B42-4929-95D9-2C25F34453AC}"/>
    <cellStyle name="Millares 2" xfId="167" xr:uid="{10FAD91F-0A01-42D0-A7E6-AE58381C960D}"/>
    <cellStyle name="Millares 2 2" xfId="168" xr:uid="{C1D0EB9E-B5FC-43AF-9206-C6D6E0C8D87E}"/>
    <cellStyle name="Millares 3" xfId="169" xr:uid="{ECFF3F11-4BBF-4CFE-A259-0DB94F97C419}"/>
    <cellStyle name="Millares 3 2" xfId="170" xr:uid="{4E4D0A58-1D62-4806-B4DB-69C28B98F3AF}"/>
    <cellStyle name="Millares 3 2 2" xfId="325" xr:uid="{859282A8-9801-4743-B0A5-67A43C4FBD5F}"/>
    <cellStyle name="Millares 3 2 2 2" xfId="423" xr:uid="{5B08B189-333B-4C36-A750-747FC19BE50F}"/>
    <cellStyle name="Millares 3 2 2 2 2" xfId="1184" xr:uid="{456705B9-2259-4BB7-913A-F08F02746A97}"/>
    <cellStyle name="Millares 3 2 2 3" xfId="1094" xr:uid="{7E36A19A-5C70-49D9-BE5E-FDA07D4BE319}"/>
    <cellStyle name="Millares 3 2 3" xfId="393" xr:uid="{E4044E63-644F-4AAC-B761-CC583ADFF438}"/>
    <cellStyle name="Millares 3 2 3 2" xfId="1155" xr:uid="{7163D662-56ED-4FE7-9CFC-F87F35DD81C8}"/>
    <cellStyle name="Millares 3 2 4" xfId="1066" xr:uid="{9806451D-74D5-436D-95CD-9FBC13B22DB0}"/>
    <cellStyle name="Millares 3 3" xfId="324" xr:uid="{10FABE1E-18AB-460B-9532-3FB4949D2B84}"/>
    <cellStyle name="Millares 3 3 2" xfId="422" xr:uid="{1F3C30E3-A90F-423B-A726-E545B39898B0}"/>
    <cellStyle name="Millares 3 3 2 2" xfId="1183" xr:uid="{AC5A028A-E274-4097-9FEF-3B93F57399F2}"/>
    <cellStyle name="Millares 3 3 3" xfId="1093" xr:uid="{63F0D39F-E7CC-42A0-B137-340C458FB593}"/>
    <cellStyle name="Millares 3 4" xfId="392" xr:uid="{91E4C3F2-AB2F-4C8B-BD1D-08A37F445CB0}"/>
    <cellStyle name="Millares 3 4 2" xfId="1154" xr:uid="{F0B6154D-AD1E-42D8-8EA9-B4CF2E796205}"/>
    <cellStyle name="Millares 3 5" xfId="1065" xr:uid="{0CED8A23-8B28-4960-B4DE-040B9E4BC10A}"/>
    <cellStyle name="Nadpis 1 2" xfId="500" xr:uid="{A36A8259-AAB2-480A-BD6D-27E7A2F8714E}"/>
    <cellStyle name="Nadpis 2 2" xfId="501" xr:uid="{91406A3B-A6C3-44D3-8A35-6B545F8A1D49}"/>
    <cellStyle name="Nadpis 3 2" xfId="502" xr:uid="{2980EED2-A750-4F9A-BA69-05B53B731557}"/>
    <cellStyle name="Nadpis 4 2" xfId="503" xr:uid="{BA9CFB39-4B71-4DD0-98D2-465E762A13C3}"/>
    <cellStyle name="Navadno_List1" xfId="171" xr:uid="{7F7D71AA-C034-433F-8645-D2A40B366737}"/>
    <cellStyle name="Název 2" xfId="504" xr:uid="{AB5CAF90-0A10-4723-B27B-FA852F2A84E1}"/>
    <cellStyle name="Neutral 2" xfId="172" xr:uid="{059E5E22-F384-484B-A962-C39A130A7F48}"/>
    <cellStyle name="Neutral 3" xfId="281" xr:uid="{8551490B-DFC4-4AD9-9EE5-595A71616232}"/>
    <cellStyle name="Neutrální 2" xfId="505" xr:uid="{B089F979-3DB2-4F2E-8CA9-B53701B100B5}"/>
    <cellStyle name="Normal 10" xfId="282" xr:uid="{7FF1FA8F-A4A0-46D3-A4B8-CF2CD00FB63A}"/>
    <cellStyle name="Normal 11" xfId="318" xr:uid="{DC3D20C9-B848-44B5-8F7B-308A5730C9AE}"/>
    <cellStyle name="Normal 12" xfId="319" xr:uid="{F6E6770F-333F-4F74-9E36-0E0A0922274B}"/>
    <cellStyle name="Normal 13" xfId="24" xr:uid="{16C7C768-D0D4-4C04-8B74-F747F4545237}"/>
    <cellStyle name="Normal 2" xfId="3" xr:uid="{00000000-0005-0000-0000-000006000000}"/>
    <cellStyle name="Normal 2 10" xfId="965" xr:uid="{CC664BCA-65C0-4B1D-86AB-64F959E4CF64}"/>
    <cellStyle name="Normal 2 2" xfId="174" xr:uid="{30DB4718-1338-49A0-83AB-18ED6710F5CA}"/>
    <cellStyle name="Normal 2 2 2" xfId="9" xr:uid="{00000000-0005-0000-0000-000007000000}"/>
    <cellStyle name="Normal 2 2 3" xfId="176" xr:uid="{1A2079BB-C517-4867-A687-BE8E6E312165}"/>
    <cellStyle name="Normal 2 2 3 2" xfId="177" xr:uid="{453E09C9-A126-46C0-BD4B-F86F3A6B944C}"/>
    <cellStyle name="Normal 2 2_COREP GL04rev3" xfId="178" xr:uid="{D9CACCB3-4A92-4B7C-9057-621F1E659647}"/>
    <cellStyle name="Normal 2 3" xfId="23" xr:uid="{E2B28796-F075-40AF-92AE-1E5D77318D6A}"/>
    <cellStyle name="Normal 2 4" xfId="377" xr:uid="{D16908D3-4432-43C1-9A08-236C6D289866}"/>
    <cellStyle name="Normal 2 5" xfId="179" xr:uid="{7A8B0AC0-849A-4D62-8205-66ACE8AC6412}"/>
    <cellStyle name="Normal 2 5 2 2 2" xfId="320" xr:uid="{61A4977D-51F1-440F-8A5A-BAFF3AF210DB}"/>
    <cellStyle name="Normal 2 6" xfId="18" xr:uid="{F1090104-EE17-46ED-B357-34FE20E9F816}"/>
    <cellStyle name="Normal 2 7" xfId="475" xr:uid="{D34B3DA6-04A9-491A-9867-E7BCD61EAE1E}"/>
    <cellStyle name="Normal 2 8" xfId="833" xr:uid="{D6AEF690-FB25-486A-9609-507C0ABD9C16}"/>
    <cellStyle name="Normal 2 9" xfId="874" xr:uid="{23BB532D-7DE8-4D44-AAEB-5D6AB1677D97}"/>
    <cellStyle name="Normal 2_~0149226" xfId="180" xr:uid="{C5A1DC7B-FE97-480B-BAF7-1051807CFF45}"/>
    <cellStyle name="Normal 3" xfId="19" xr:uid="{9558E1F5-B178-4E20-82ED-38FF4D0B5CA4}"/>
    <cellStyle name="Normal 3 2" xfId="20" xr:uid="{DA3D0F3C-F335-4192-969A-16BAFC0852ED}"/>
    <cellStyle name="Normal 3 3" xfId="182" xr:uid="{344EF6C8-0D22-4A3E-A339-6D3DAE4B293A}"/>
    <cellStyle name="Normal 3 4" xfId="183" xr:uid="{1286746A-0D30-4E77-A35F-35A95B09671D}"/>
    <cellStyle name="Normal 3 4 2" xfId="292" xr:uid="{490F9D31-DD9E-485F-AE77-F9C008EA970F}"/>
    <cellStyle name="Normal 3 5" xfId="291" xr:uid="{5ABEA895-9E7E-4C21-BAAF-6159F4808E50}"/>
    <cellStyle name="Normal 3 6" xfId="317" xr:uid="{3450C469-1E96-4093-9B53-A5365E8D1209}"/>
    <cellStyle name="Normal 3 7" xfId="181" xr:uid="{209A6852-3025-4B50-8408-9F373620D3A1}"/>
    <cellStyle name="Normal 3_~1520012" xfId="184" xr:uid="{596A4B5F-4E07-41CC-8D64-F76783FED1E8}"/>
    <cellStyle name="Normal 4" xfId="22" xr:uid="{440E951B-44AC-4496-AB50-3732A42EEEAA}"/>
    <cellStyle name="Normal 4 2" xfId="288" xr:uid="{BA6AD26A-1A7C-4310-8FAB-61C706EB59AA}"/>
    <cellStyle name="Normal 5" xfId="185" xr:uid="{17D7BDAA-D891-4760-BF93-7F541AE7CBBF}"/>
    <cellStyle name="Normal 5 2" xfId="186" xr:uid="{D97A2CC4-90F7-43DA-9C02-715C4235231B}"/>
    <cellStyle name="Normal 5_20130128_ITS on reporting_Annex I_CA" xfId="187" xr:uid="{D53D283E-FF0D-4928-B793-A3EA49EFEAD4}"/>
    <cellStyle name="Normal 6" xfId="188" xr:uid="{635BBD62-1277-4F0C-9665-DA4CAC74A0BA}"/>
    <cellStyle name="Normal 7" xfId="189" xr:uid="{4028FFB4-898F-4BCE-824C-EC57F6D4A695}"/>
    <cellStyle name="Normal 7 2" xfId="190" xr:uid="{040E403E-A644-4272-A399-BB978EB13DA5}"/>
    <cellStyle name="Normal 7 3" xfId="290" xr:uid="{22B9BEF6-8F50-4533-8831-AB50ABE7E0E0}"/>
    <cellStyle name="Normal 8" xfId="191" xr:uid="{825E44FC-A6E3-45C7-A38B-01E313EA367F}"/>
    <cellStyle name="Normal 8 2" xfId="289" xr:uid="{7FA739FB-512F-41CD-A615-D818F0109807}"/>
    <cellStyle name="Normal 8 3" xfId="396" xr:uid="{5C522863-6EED-4C56-AED7-4B3076112467}"/>
    <cellStyle name="Normal 9" xfId="316" xr:uid="{167020B6-BB5E-4639-B0FA-0D03552820E6}"/>
    <cellStyle name="Normale 2" xfId="10" xr:uid="{00000000-0005-0000-0000-000008000000}"/>
    <cellStyle name="Normale_2011 04 14 Templates for stress test_bcl" xfId="192" xr:uid="{D6230608-D50E-4030-B630-D854D7078347}"/>
    <cellStyle name="Normální" xfId="0" builtinId="0"/>
    <cellStyle name="Normální 10" xfId="498" xr:uid="{A74F9B7F-180D-4161-AE81-C03922A402A1}"/>
    <cellStyle name="Normální 11" xfId="517" xr:uid="{4E70AC17-270C-4A51-8243-63AADDEC4E16}"/>
    <cellStyle name="Normální 12" xfId="518" xr:uid="{8B53960D-21D9-472A-BE93-9C1D8A128BCF}"/>
    <cellStyle name="Normální 13" xfId="519" xr:uid="{1EA7AD5A-9490-4357-BDFA-A9BF80ECAA2F}"/>
    <cellStyle name="Normální 14" xfId="520" xr:uid="{63727EC0-9D42-4FAF-844A-B3011E1BCCBE}"/>
    <cellStyle name="Normální 15" xfId="521" xr:uid="{0EE2471E-E035-47AF-BCD5-A128BC5F9074}"/>
    <cellStyle name="Normální 16" xfId="522" xr:uid="{80887CB6-0BD0-4B5E-99AF-34EA1F56DAC1}"/>
    <cellStyle name="Normální 17" xfId="524" xr:uid="{9725DDFD-2421-4C6E-B9D4-D84231294B05}"/>
    <cellStyle name="Normální 18" xfId="525" xr:uid="{C773E569-8BD0-4EFF-BF6C-F21A46754DFF}"/>
    <cellStyle name="Normální 19" xfId="477" xr:uid="{325D60B4-F210-4EBD-9151-D8BD94411B96}"/>
    <cellStyle name="Normální 2" xfId="1" xr:uid="{00000000-0005-0000-0000-00000A000000}"/>
    <cellStyle name="Normální 2 2" xfId="469" xr:uid="{EFDE74F9-8516-45D4-85E8-3BE9C3142C14}"/>
    <cellStyle name="Normální 2 2 2" xfId="495" xr:uid="{7A36B562-892E-4912-BA03-43FA43B3F6B6}"/>
    <cellStyle name="Normální 2 2 3" xfId="485" xr:uid="{DB63B361-0A62-408F-8FD8-8C9FEF9C2559}"/>
    <cellStyle name="Normální 2 3" xfId="473" xr:uid="{D2825D57-218A-462C-907D-39536BFDC630}"/>
    <cellStyle name="Normální 2 3 2" xfId="491" xr:uid="{C24E1601-FE65-4A86-8BE5-6AC1E020CD5E}"/>
    <cellStyle name="Normální 2 4" xfId="480" xr:uid="{97EC0590-5D32-4936-8C02-78044F4EB683}"/>
    <cellStyle name="Normální 2 5" xfId="372" xr:uid="{D3813F77-5C42-41AF-8ECC-723C33B23FF3}"/>
    <cellStyle name="Normální 20" xfId="526" xr:uid="{C2FA9C6F-05EF-4928-8514-7CBC21F21979}"/>
    <cellStyle name="Normální 21" xfId="527" xr:uid="{16FE8E8D-CF4D-4E2F-BFD3-2C0FC6830705}"/>
    <cellStyle name="Normální 22" xfId="528" xr:uid="{D041CBFB-2C30-4EEF-8879-21B9803E7979}"/>
    <cellStyle name="Normální 23" xfId="17" xr:uid="{C5080DCC-A0F1-4E30-896F-407C86F26F20}"/>
    <cellStyle name="Normální 3" xfId="373" xr:uid="{F6AEC652-E531-40FA-BD71-42270CAB3571}"/>
    <cellStyle name="Normální 3 2" xfId="470" xr:uid="{15784A24-9025-4189-8F3A-5E1A9E62C5E8}"/>
    <cellStyle name="Normální 3 2 2" xfId="486" xr:uid="{D89AAA0C-9925-4229-B2D4-E2B7DFF9B4BF}"/>
    <cellStyle name="Normální 3 3" xfId="474" xr:uid="{E9B1DF46-2FD1-4A3E-959A-09CF1A24F863}"/>
    <cellStyle name="Normální 3 4" xfId="481" xr:uid="{90AFC2EA-762C-4A20-A866-6505C8FC20F4}"/>
    <cellStyle name="Normální 4" xfId="375" xr:uid="{DBCB4286-9079-44A9-A8A2-1BB13283424B}"/>
    <cellStyle name="Normální 4 2" xfId="471" xr:uid="{21EA428B-E895-41B9-AEB4-8BF1025C90A7}"/>
    <cellStyle name="Normální 4 3" xfId="482" xr:uid="{7C856D10-D9A3-41DB-8081-89CBFCCF37FD}"/>
    <cellStyle name="Normální 5" xfId="376" xr:uid="{90DE6A05-6886-4344-9051-C4792536829B}"/>
    <cellStyle name="Normální 5 2" xfId="483" xr:uid="{422B5459-E03D-4E75-A0DD-3A9C7F308BB7}"/>
    <cellStyle name="Normální 6" xfId="472" xr:uid="{5435C78D-759C-4AA7-AC2F-73EE1F5DD800}"/>
    <cellStyle name="Normální 6 2" xfId="487" xr:uid="{1250FE51-1ECD-4F42-8902-5DD0EC9C744C}"/>
    <cellStyle name="Normální 7" xfId="489" xr:uid="{D39CDB69-CF7D-445E-BF29-FA87EE355887}"/>
    <cellStyle name="Normální 8" xfId="488" xr:uid="{6229DD52-5DCF-43C9-B3BD-8C6091682357}"/>
    <cellStyle name="Normální 8 2" xfId="496" xr:uid="{033BFFE4-D298-4EBD-980F-54EA02BFD890}"/>
    <cellStyle name="Normální 8 3" xfId="497" xr:uid="{18C29482-05EC-42EF-B1F2-EAED5B62FD41}"/>
    <cellStyle name="Normální 9" xfId="494" xr:uid="{39479864-D8F2-411B-8D88-D85FA1B24A8D}"/>
    <cellStyle name="Notas" xfId="193" xr:uid="{D70F355A-821F-4AE0-8A11-E949C5484C15}"/>
    <cellStyle name="Notas 2" xfId="326" xr:uid="{46DE1D1A-4EB2-4310-9009-D4BF38CF4E51}"/>
    <cellStyle name="Notas 2 2" xfId="221" xr:uid="{7AF6F00E-91BD-4AA6-ABB1-AA026A927DA6}"/>
    <cellStyle name="Notas 2 2 2" xfId="407" xr:uid="{E963DB4B-6634-428B-B59C-E1ECC3923589}"/>
    <cellStyle name="Notas 2 2 2 2" xfId="754" xr:uid="{B8258810-56C1-4DE8-9A4D-5416E294EE1F}"/>
    <cellStyle name="Notas 2 2 2 3" xfId="656" xr:uid="{FF57D44E-EE15-4F88-A1D4-A4144E110F1B}"/>
    <cellStyle name="Notas 2 2 2 4" xfId="906" xr:uid="{8E4E6DAA-FFAE-423F-BFE7-5772484FDD0B}"/>
    <cellStyle name="Notas 2 2 2 5" xfId="995" xr:uid="{4548F890-9FEC-4827-9E80-D86A59FA693E}"/>
    <cellStyle name="Notas 2 2 2 6" xfId="1168" xr:uid="{3B97EC6D-1029-4526-A364-7185709348DD}"/>
    <cellStyle name="Notas 2 2 3" xfId="612" xr:uid="{22E23580-F45F-4979-BE92-F467C32B86E8}"/>
    <cellStyle name="Notas 2 2 4" xfId="823" xr:uid="{0895FA5B-DA90-4FB2-AEE1-518FAEEB0EBC}"/>
    <cellStyle name="Notas 2 2 5" xfId="1078" xr:uid="{F7FB3F73-1E85-48FF-AE59-84F0C1532243}"/>
    <cellStyle name="Notas 2 3" xfId="424" xr:uid="{9CBAA6C9-322F-4EEC-886E-521A9D9F208D}"/>
    <cellStyle name="Notas 2 3 2" xfId="769" xr:uid="{00AA5EB8-373F-45CC-8170-6E398069E38D}"/>
    <cellStyle name="Notas 2 3 3" xfId="537" xr:uid="{4A92FBE5-3794-4380-AD4B-46C190A57655}"/>
    <cellStyle name="Notas 2 3 4" xfId="921" xr:uid="{5E006155-3A23-4EDB-B32A-8DC4155D14B4}"/>
    <cellStyle name="Notas 2 3 5" xfId="1010" xr:uid="{C3A2DB8F-F825-4F31-8693-9629B4069464}"/>
    <cellStyle name="Notas 2 3 6" xfId="1185" xr:uid="{DFA03E75-B3FA-4ADA-8852-E2513EC4EB18}"/>
    <cellStyle name="Notas 2 4" xfId="583" xr:uid="{220964B0-43A0-4993-A6BD-797A0995B901}"/>
    <cellStyle name="Notas 2 5" xfId="685" xr:uid="{C34AEC6D-9AAD-4E35-98CF-93490DBC619C}"/>
    <cellStyle name="Notas 2 6" xfId="1095" xr:uid="{D12F6A68-8A02-4237-B76F-403827BF0B3C}"/>
    <cellStyle name="Notas 3" xfId="343" xr:uid="{79C27C23-E12E-4E7B-92D4-100E2E34A480}"/>
    <cellStyle name="Notas 3 2" xfId="440" xr:uid="{5B313D70-A518-4366-97AE-F2E9E811A3F2}"/>
    <cellStyle name="Notas 3 2 2" xfId="785" xr:uid="{77F4BDC3-8C74-472B-B104-D0E764EC4D81}"/>
    <cellStyle name="Notas 3 2 3" xfId="843" xr:uid="{71751AAC-A200-4CEE-A74F-F3F4608644EC}"/>
    <cellStyle name="Notas 3 2 4" xfId="937" xr:uid="{AA944848-5529-4F45-B5CB-E7BD0BE92AF5}"/>
    <cellStyle name="Notas 3 2 5" xfId="1026" xr:uid="{AE97F25D-B2D6-4DEE-B8AC-118CF9F802FC}"/>
    <cellStyle name="Notas 3 2 6" xfId="1201" xr:uid="{E94C4A99-FB26-439A-88A1-DF2F00C01CD9}"/>
    <cellStyle name="Notas 3 3" xfId="690" xr:uid="{4C3167E0-645D-4DA8-8E2E-1591D29DBCFE}"/>
    <cellStyle name="Notas 3 4" xfId="711" xr:uid="{4B848C11-FDE4-42DA-9102-876852A42CA3}"/>
    <cellStyle name="Notas 3 5" xfId="1111" xr:uid="{249CB2E8-9E8F-4D0C-924E-7DFB93C6B54F}"/>
    <cellStyle name="Notas 4" xfId="397" xr:uid="{7D1F2F0D-AD87-46E9-8C24-9F16194F6097}"/>
    <cellStyle name="Notas 4 2" xfId="744" xr:uid="{A32C90B5-BA65-40EE-8EDB-DFF512813A5E}"/>
    <cellStyle name="Notas 4 3" xfId="696" xr:uid="{97F518A3-A24A-4EFF-A63D-050D814834BA}"/>
    <cellStyle name="Notas 4 4" xfId="896" xr:uid="{9E13D527-1DAF-4947-9F3D-06C064BD51C9}"/>
    <cellStyle name="Notas 4 5" xfId="985" xr:uid="{4B3BE932-1D45-4137-94BF-E6463D92AD28}"/>
    <cellStyle name="Notas 4 6" xfId="1158" xr:uid="{B95852DF-BFEE-42FC-92CE-A2367F26A75F}"/>
    <cellStyle name="Notas 5" xfId="702" xr:uid="{D18EAA76-2F3F-41C7-917E-DA45DC2890E0}"/>
    <cellStyle name="Notas 6" xfId="594" xr:uid="{A1FA8224-DC94-4D14-ACC2-046ADD533A84}"/>
    <cellStyle name="Notas 7" xfId="1069" xr:uid="{3ACDF4A6-F8FA-4D92-A33A-D1557AE5FEE5}"/>
    <cellStyle name="Note 2" xfId="194" xr:uid="{E91F8441-8DC9-494F-98CD-C2147016A6C8}"/>
    <cellStyle name="Note 2 2" xfId="327" xr:uid="{498C76F8-1D3B-4301-8B70-D8B8A0951B18}"/>
    <cellStyle name="Note 2 2 2" xfId="222" xr:uid="{3B8A03A0-5A6F-4EE3-AB24-F32322D1C4FB}"/>
    <cellStyle name="Note 2 2 2 2" xfId="408" xr:uid="{E6BEDAD9-161E-4F4C-8C46-1AFD59DA77C0}"/>
    <cellStyle name="Note 2 2 2 2 2" xfId="755" xr:uid="{AD3BA393-05D1-4A71-94E8-A7F034375B19}"/>
    <cellStyle name="Note 2 2 2 2 3" xfId="546" xr:uid="{B81AB822-7363-4B7F-814B-2D3B67C63130}"/>
    <cellStyle name="Note 2 2 2 2 4" xfId="907" xr:uid="{B9548700-1CEF-4521-A8AB-02AEED56495B}"/>
    <cellStyle name="Note 2 2 2 2 5" xfId="996" xr:uid="{591EB8D8-5601-4E01-B553-AA955583FF9D}"/>
    <cellStyle name="Note 2 2 2 2 6" xfId="1169" xr:uid="{58D6BE86-FCAD-4D99-9406-AC03C69477B1}"/>
    <cellStyle name="Note 2 2 2 3" xfId="706" xr:uid="{55A5B3A5-3686-4350-B230-AD19F3E21DD1}"/>
    <cellStyle name="Note 2 2 2 4" xfId="598" xr:uid="{F91B6166-C06A-4FB9-BC71-753149849F2B}"/>
    <cellStyle name="Note 2 2 2 5" xfId="1079" xr:uid="{1362CB47-6349-48B5-B0DC-D712E1348DEA}"/>
    <cellStyle name="Note 2 2 3" xfId="425" xr:uid="{3065EEED-E038-4641-A0EA-16FBE1EF7315}"/>
    <cellStyle name="Note 2 2 3 2" xfId="770" xr:uid="{000CD96E-5F2B-40E7-B395-FD3C4BA11F39}"/>
    <cellStyle name="Note 2 2 3 3" xfId="536" xr:uid="{B156CAA6-AB04-452C-88BD-5B0C35DE93A8}"/>
    <cellStyle name="Note 2 2 3 4" xfId="922" xr:uid="{6013F853-C1ED-4062-8547-25C10429035D}"/>
    <cellStyle name="Note 2 2 3 5" xfId="1011" xr:uid="{B9DAC810-F001-4ADD-BC1F-B07FF636F354}"/>
    <cellStyle name="Note 2 2 3 6" xfId="1186" xr:uid="{A17A0A16-CE4B-49BC-8E4E-07D2CAE1DF1B}"/>
    <cellStyle name="Note 2 2 4" xfId="677" xr:uid="{1D590C71-C730-4654-B852-B2B8E1DE8D6B}"/>
    <cellStyle name="Note 2 2 5" xfId="722" xr:uid="{5792A123-8EFB-43DD-B6FA-13834ADA4A21}"/>
    <cellStyle name="Note 2 2 6" xfId="1096" xr:uid="{CCDC5411-C7A6-4897-931A-330155B4CE29}"/>
    <cellStyle name="Note 2 3" xfId="342" xr:uid="{020F8E82-266D-4A6B-BB08-A732B1A3E6C9}"/>
    <cellStyle name="Note 2 3 2" xfId="439" xr:uid="{8C344754-B78C-47BB-8FF4-AB8BAE0E9AE0}"/>
    <cellStyle name="Note 2 3 2 2" xfId="784" xr:uid="{4BE20FFE-9CBC-4B6E-8A64-ECBE8BF72670}"/>
    <cellStyle name="Note 2 3 2 3" xfId="842" xr:uid="{59DA9124-B3E9-494B-B01D-FB50901D044A}"/>
    <cellStyle name="Note 2 3 2 4" xfId="936" xr:uid="{7AFD8599-4922-476E-93ED-B6CB159A47EB}"/>
    <cellStyle name="Note 2 3 2 5" xfId="1025" xr:uid="{CE178B98-2424-43E0-9E58-A83F82328611}"/>
    <cellStyle name="Note 2 3 2 6" xfId="1200" xr:uid="{5AC0C044-008D-4A28-8383-60359EE011EC}"/>
    <cellStyle name="Note 2 3 3" xfId="576" xr:uid="{91D4A077-F1F2-4E54-ADE9-BFBF41260D46}"/>
    <cellStyle name="Note 2 3 4" xfId="605" xr:uid="{9CC94E81-69C4-4171-A73D-623A6DABAAC6}"/>
    <cellStyle name="Note 2 3 5" xfId="1110" xr:uid="{CF274CEE-CC09-4BF9-9ED2-972D5B92C4E2}"/>
    <cellStyle name="Note 2 4" xfId="398" xr:uid="{52A68824-4588-4B50-AAC0-97C4801E78EB}"/>
    <cellStyle name="Note 2 4 2" xfId="745" xr:uid="{EED3769D-7278-4089-BFD6-98864CF29280}"/>
    <cellStyle name="Note 2 4 3" xfId="551" xr:uid="{A366B120-5966-484F-863B-24EF23E4D385}"/>
    <cellStyle name="Note 2 4 4" xfId="897" xr:uid="{F7DAC57E-D8DD-4A51-B01F-8D146910DCA6}"/>
    <cellStyle name="Note 2 4 5" xfId="986" xr:uid="{9C8C927A-E2F3-4484-84DE-6492A5B57AA3}"/>
    <cellStyle name="Note 2 4 6" xfId="1159" xr:uid="{4C1211B5-7DD6-4D1C-9976-A0DB1DA554DD}"/>
    <cellStyle name="Note 2 5" xfId="622" xr:uid="{934F965A-3C19-4269-B96A-25102412E1B6}"/>
    <cellStyle name="Note 2 6" xfId="835" xr:uid="{764CDC00-A238-4046-AB9D-22F057F9D0C8}"/>
    <cellStyle name="Note 2 7" xfId="1070" xr:uid="{CA8277A2-5FA2-4E1E-BD4A-00A45EA0E36C}"/>
    <cellStyle name="Note 3" xfId="283" xr:uid="{9A0522EB-416B-4DE6-A84E-49253A2782DA}"/>
    <cellStyle name="Note 3 2" xfId="334" xr:uid="{F1434225-D96C-4953-B106-E30B0325E7A4}"/>
    <cellStyle name="Note 3 2 2" xfId="358" xr:uid="{9AEDB37D-06E4-4108-8A84-7F23DE42BEEC}"/>
    <cellStyle name="Note 3 2 2 2" xfId="455" xr:uid="{E4CF4830-BB48-4D32-89DD-B17DCEB6EE91}"/>
    <cellStyle name="Note 3 2 2 2 2" xfId="800" xr:uid="{C0457A5F-884E-49C9-B87E-5DF9C2557ED2}"/>
    <cellStyle name="Note 3 2 2 2 3" xfId="858" xr:uid="{2BC15B99-9441-48DB-B02B-B7C01F27EC00}"/>
    <cellStyle name="Note 3 2 2 2 4" xfId="952" xr:uid="{FC3A5871-4BE9-4BE1-AB88-468CE8E95637}"/>
    <cellStyle name="Note 3 2 2 2 5" xfId="1041" xr:uid="{626B0F5A-279A-435F-8BAE-76C54FA1D7AE}"/>
    <cellStyle name="Note 3 2 2 2 6" xfId="1216" xr:uid="{CFB97FD2-7903-4B5E-AA3E-3526284BC344}"/>
    <cellStyle name="Note 3 2 2 3" xfId="669" xr:uid="{D45E79C3-ED21-47BF-BFC6-B7198DC6236D}"/>
    <cellStyle name="Note 3 2 2 4" xfId="610" xr:uid="{CDC4E313-6227-48CD-9939-9646A6827833}"/>
    <cellStyle name="Note 3 2 2 5" xfId="1126" xr:uid="{EB2B7BDE-3D5A-458A-8040-CA182089375D}"/>
    <cellStyle name="Note 3 2 3" xfId="431" xr:uid="{83042AC6-823E-422A-BEC3-C932E87B3D17}"/>
    <cellStyle name="Note 3 2 3 2" xfId="776" xr:uid="{B17F42D1-179C-4D49-8011-8E4D26273E97}"/>
    <cellStyle name="Note 3 2 3 3" xfId="646" xr:uid="{4C1443CC-745F-434E-BA45-F5EA35226932}"/>
    <cellStyle name="Note 3 2 3 4" xfId="928" xr:uid="{A613CE49-0C40-456F-9FA3-5C19656A378C}"/>
    <cellStyle name="Note 3 2 3 5" xfId="1017" xr:uid="{A83EE6A4-F4F5-4334-9B01-7911BDEEC7CB}"/>
    <cellStyle name="Note 3 2 3 6" xfId="1192" xr:uid="{ADA99203-F7D0-439B-9F4B-7985D926A2F7}"/>
    <cellStyle name="Note 3 2 4" xfId="580" xr:uid="{5D697890-3C3B-4569-BB96-FE0688726B6E}"/>
    <cellStyle name="Note 3 2 5" xfId="687" xr:uid="{4E4669BA-58B3-40E8-AA42-7C72CA7EDD9D}"/>
    <cellStyle name="Note 3 2 6" xfId="1102" xr:uid="{6C98C340-79E0-4ADB-B63B-A2290D8CFDCB}"/>
    <cellStyle name="Note 3 3" xfId="149" xr:uid="{709DFCE5-69D3-41DA-B48B-CD2B45AF147D}"/>
    <cellStyle name="Note 3 3 2" xfId="386" xr:uid="{C10D41FA-A908-4F89-894A-9A73C4AB7F33}"/>
    <cellStyle name="Note 3 3 2 2" xfId="736" xr:uid="{C00E49C5-78D7-467C-AD00-63DECBA3035F}"/>
    <cellStyle name="Note 3 3 2 3" xfId="555" xr:uid="{F617E691-A2ED-45E7-AC90-283C771DE6DC}"/>
    <cellStyle name="Note 3 3 2 4" xfId="888" xr:uid="{39F9E115-9B90-46B5-8F87-ED72713187D8}"/>
    <cellStyle name="Note 3 3 2 5" xfId="977" xr:uid="{61E0467A-5BFE-4C55-AFB6-3587E9162A98}"/>
    <cellStyle name="Note 3 3 2 6" xfId="1148" xr:uid="{8EE5BE40-DC25-4782-87F6-3CF21092DE08}"/>
    <cellStyle name="Note 3 3 3" xfId="630" xr:uid="{4590B1F0-F06E-4265-B247-CE3C771CDEA9}"/>
    <cellStyle name="Note 3 3 4" xfId="694" xr:uid="{BB26B536-5DD2-4486-AB42-24CA9E67D550}"/>
    <cellStyle name="Note 3 3 5" xfId="1060" xr:uid="{CB1BA974-0133-482D-AA7A-17C68D3B033E}"/>
    <cellStyle name="Note 3 4" xfId="416" xr:uid="{BBF1F8BE-5F3E-45B7-ADF6-78DAD0F2A0EB}"/>
    <cellStyle name="Note 3 4 2" xfId="763" xr:uid="{AA6835DB-F002-41D0-ABA1-0E04C02A6D1B}"/>
    <cellStyle name="Note 3 4 3" xfId="651" xr:uid="{22A1D7AB-4A9D-42E5-9B7D-CFC2956E34C3}"/>
    <cellStyle name="Note 3 4 4" xfId="915" xr:uid="{5DF54FFF-1191-4261-963C-937C078934CF}"/>
    <cellStyle name="Note 3 4 5" xfId="1004" xr:uid="{A4E1AA6B-EA27-4340-A34B-69F16E3181FF}"/>
    <cellStyle name="Note 3 4 6" xfId="1177" xr:uid="{7CDC480C-BED7-4C5C-AC1E-9022A697FE54}"/>
    <cellStyle name="Note 3 5" xfId="678" xr:uid="{FCD3EFA1-E246-4101-92FB-DC595749BF0D}"/>
    <cellStyle name="Note 3 6" xfId="602" xr:uid="{BE4BBB5C-F1FA-4AE4-9EA3-820C402F89FB}"/>
    <cellStyle name="Note 3 7" xfId="1087" xr:uid="{0490D8B3-1135-410C-AC1E-7477C0F6D00D}"/>
    <cellStyle name="optionalExposure" xfId="8" xr:uid="{00000000-0005-0000-0000-00000B000000}"/>
    <cellStyle name="Összesen" xfId="195" xr:uid="{E694603E-B651-4933-AEDA-2FB5A66234BA}"/>
    <cellStyle name="Összesen 2" xfId="328" xr:uid="{45592CDC-3BA4-4776-BCB3-968E1BBD5029}"/>
    <cellStyle name="Összesen 2 2" xfId="359" xr:uid="{5D3123EE-4027-4EC5-9A68-9BA192C9B858}"/>
    <cellStyle name="Összesen 2 2 2" xfId="456" xr:uid="{CCE7AB41-BB29-4937-8CD8-AC1E7410594B}"/>
    <cellStyle name="Összesen 2 2 2 2" xfId="801" xr:uid="{50860B24-CFC8-4644-9FA9-1E8824E7A76E}"/>
    <cellStyle name="Összesen 2 2 2 3" xfId="859" xr:uid="{63464451-2D2E-4043-875A-88F4BD768FF9}"/>
    <cellStyle name="Összesen 2 2 2 4" xfId="953" xr:uid="{8A62CC1E-13AB-4880-9090-A6EDE05CD04F}"/>
    <cellStyle name="Összesen 2 2 2 5" xfId="1042" xr:uid="{F0D6615B-768D-4F42-8DDF-5DB56391D741}"/>
    <cellStyle name="Összesen 2 2 2 6" xfId="1217" xr:uid="{AC6714A6-3B02-410C-ACA8-1CC44E96F1CF}"/>
    <cellStyle name="Összesen 2 2 3" xfId="567" xr:uid="{91F5B08C-ED09-4AF0-814A-DEFB92F04C65}"/>
    <cellStyle name="Összesen 2 2 4" xfId="623" xr:uid="{2C8A28A5-7E7F-405D-812B-832A85535C89}"/>
    <cellStyle name="Összesen 2 2 5" xfId="1127" xr:uid="{83F106B1-422F-4D1E-A88C-133E4A7FA077}"/>
    <cellStyle name="Összesen 2 3" xfId="426" xr:uid="{BC18143F-5B7F-4A35-B8AC-4BB3B51C1986}"/>
    <cellStyle name="Összesen 2 3 2" xfId="771" xr:uid="{2252EB5E-AA72-4BDA-BA35-0FD1F92093D4}"/>
    <cellStyle name="Összesen 2 3 3" xfId="648" xr:uid="{32AEC34E-D851-4E4D-A784-35CB52CD0CD7}"/>
    <cellStyle name="Összesen 2 3 4" xfId="923" xr:uid="{EC0D8A19-EFD3-41FC-8802-CACDB36D0D6B}"/>
    <cellStyle name="Összesen 2 3 5" xfId="1012" xr:uid="{B72FBF82-A309-4C30-B322-80D90C8F5989}"/>
    <cellStyle name="Összesen 2 3 6" xfId="1187" xr:uid="{80C65039-5CC8-406E-9318-9FBBA3954D07}"/>
    <cellStyle name="Összesen 2 4" xfId="582" xr:uid="{7F287E9B-B3B3-4853-A521-067CF5AF5F2F}"/>
    <cellStyle name="Összesen 2 5" xfId="587" xr:uid="{7B1F95CA-785A-4208-8763-45C60158889C}"/>
    <cellStyle name="Összesen 2 6" xfId="1097" xr:uid="{50B349C2-4961-4CEC-A494-6DE4113B642B}"/>
    <cellStyle name="Összesen 3" xfId="341" xr:uid="{B2477D56-F3E6-49BF-9D95-D0C2D432D23F}"/>
    <cellStyle name="Összesen 3 2" xfId="438" xr:uid="{D1A042A1-17BF-41B5-873D-85F55AB0D82F}"/>
    <cellStyle name="Összesen 3 2 2" xfId="783" xr:uid="{812C9630-92D7-4886-9029-490A87AB2116}"/>
    <cellStyle name="Összesen 3 2 3" xfId="841" xr:uid="{FFF2548E-48D6-42AE-B1E4-62A349893FFF}"/>
    <cellStyle name="Összesen 3 2 4" xfId="935" xr:uid="{35A1491D-C673-4F1E-89C1-21EB6A222FE1}"/>
    <cellStyle name="Összesen 3 2 5" xfId="1024" xr:uid="{7F703094-DADB-4300-AD63-3B0B8EBA0A7F}"/>
    <cellStyle name="Összesen 3 2 6" xfId="1199" xr:uid="{C3E0787C-DE82-4CF3-880C-E8029A4A0303}"/>
    <cellStyle name="Összesen 3 3" xfId="689" xr:uid="{F69D2E2B-00B8-4D2A-871D-36C8E8972BCE}"/>
    <cellStyle name="Összesen 3 4" xfId="639" xr:uid="{01F67E27-0354-489A-9650-53D1764B7836}"/>
    <cellStyle name="Összesen 3 5" xfId="1109" xr:uid="{017BC8E8-73E0-42C1-9808-64952BC93E3D}"/>
    <cellStyle name="Összesen 4" xfId="399" xr:uid="{DDAA4422-9521-499B-AACE-1B785326AE3B}"/>
    <cellStyle name="Összesen 4 2" xfId="746" xr:uid="{B59175BF-4621-4785-9183-C36D1E637D58}"/>
    <cellStyle name="Összesen 4 3" xfId="697" xr:uid="{DFECC605-DC4A-41FF-92DB-4DCB74F11E4F}"/>
    <cellStyle name="Összesen 4 4" xfId="898" xr:uid="{7C30D049-1702-4227-B9E7-B6336A0E6C53}"/>
    <cellStyle name="Összesen 4 5" xfId="987" xr:uid="{8DC21299-EADE-435B-AB78-8A1C96422084}"/>
    <cellStyle name="Összesen 4 6" xfId="1160" xr:uid="{95C8C62D-3014-4A17-81AB-F01D04415372}"/>
    <cellStyle name="Összesen 5" xfId="621" xr:uid="{C8D8E165-82FB-44BA-BC2A-0EE895DFF1A3}"/>
    <cellStyle name="Összesen 6" xfId="836" xr:uid="{D2AAFF0C-7BAE-49C5-B878-8BB77B72FA78}"/>
    <cellStyle name="Összesen 7" xfId="1071" xr:uid="{8ECA565A-C6F8-4E91-AC34-EF36E1CAC85C}"/>
    <cellStyle name="Output 2" xfId="197" xr:uid="{9D6747D8-BD23-4BB4-A103-09BFB43E88FD}"/>
    <cellStyle name="Output 2 2" xfId="330" xr:uid="{CA194423-4788-4DEA-AFCE-0586E2081296}"/>
    <cellStyle name="Output 2 2 2" xfId="223" xr:uid="{5DF17B4E-E6B3-49B6-81B9-75AA7F780575}"/>
    <cellStyle name="Output 2 2 2 2" xfId="409" xr:uid="{79D7E136-7449-4F42-90A7-2B6AE18B5A74}"/>
    <cellStyle name="Output 2 2 2 2 2" xfId="756" xr:uid="{2CF28053-36BA-454D-8BF7-EF2489199EA3}"/>
    <cellStyle name="Output 2 2 2 2 3" xfId="545" xr:uid="{A54AB23E-DD8C-43B3-A82A-E080121E7109}"/>
    <cellStyle name="Output 2 2 2 2 4" xfId="908" xr:uid="{C8D718C7-B560-4165-B431-7C65DE16529C}"/>
    <cellStyle name="Output 2 2 2 2 5" xfId="997" xr:uid="{9E62A087-A7D2-42CC-9942-0F1E2C1AFB45}"/>
    <cellStyle name="Output 2 2 2 2 6" xfId="1170" xr:uid="{62E1C325-7179-4DF2-AAF2-9952C76DDF1D}"/>
    <cellStyle name="Output 2 2 2 3" xfId="681" xr:uid="{691814E5-9AED-4AC7-A427-E8670784A825}"/>
    <cellStyle name="Output 2 2 2 4" xfId="825" xr:uid="{CCF97B75-1AC1-48A5-AAF6-5D1CDE1F428F}"/>
    <cellStyle name="Output 2 2 2 5" xfId="1080" xr:uid="{B1892346-AF1F-44FD-B584-F43A6D73707D}"/>
    <cellStyle name="Output 2 2 3" xfId="428" xr:uid="{655E93E7-AED5-4EBF-8EE1-5CA075202FAD}"/>
    <cellStyle name="Output 2 2 3 2" xfId="773" xr:uid="{BF6A38FB-8FF0-4B78-847C-60752D14276F}"/>
    <cellStyle name="Output 2 2 3 3" xfId="535" xr:uid="{FC5790B4-D34E-4B60-8B3B-2C1AFD436148}"/>
    <cellStyle name="Output 2 2 3 4" xfId="925" xr:uid="{4717C1F9-0AE3-4D42-8C71-1A30FA9891A6}"/>
    <cellStyle name="Output 2 2 3 5" xfId="1014" xr:uid="{A2AF71FC-9380-4C07-BD7E-DB5B61F627BC}"/>
    <cellStyle name="Output 2 2 3 6" xfId="1189" xr:uid="{54F6B6B6-62E3-4AA3-A500-3030BC3BBB0C}"/>
    <cellStyle name="Output 2 2 4" xfId="581" xr:uid="{227D6B44-D67F-4F21-907C-02DD8966C5B2}"/>
    <cellStyle name="Output 2 2 5" xfId="686" xr:uid="{34FF8A66-6CBC-4466-9B27-20E5041476F9}"/>
    <cellStyle name="Output 2 2 6" xfId="1099" xr:uid="{13224317-B424-468A-B751-8CFBE30794C9}"/>
    <cellStyle name="Output 2 3" xfId="339" xr:uid="{2E4F8F00-BDF3-4C41-9DDF-A23478F3EDF2}"/>
    <cellStyle name="Output 2 3 2" xfId="436" xr:uid="{A0218EA4-4009-4B65-BC0E-7ABF243611DB}"/>
    <cellStyle name="Output 2 3 2 2" xfId="781" xr:uid="{CD9B81FA-6F94-4783-8AC7-D60E30B960CB}"/>
    <cellStyle name="Output 2 3 2 3" xfId="839" xr:uid="{FCDFBE9E-F98D-46B7-8484-6B4D86603260}"/>
    <cellStyle name="Output 2 3 2 4" xfId="933" xr:uid="{29E34321-0FA0-4FED-B0FE-E6221B9D1E58}"/>
    <cellStyle name="Output 2 3 2 5" xfId="1022" xr:uid="{79900EDF-337F-43D1-BD44-EF939E6BF538}"/>
    <cellStyle name="Output 2 3 2 6" xfId="1197" xr:uid="{E55986C2-9BCD-4464-9251-4BA587E46699}"/>
    <cellStyle name="Output 2 3 3" xfId="688" xr:uid="{E24BCF02-DDF6-4331-AB0E-097E0D0F70B9}"/>
    <cellStyle name="Output 2 3 4" xfId="637" xr:uid="{C5AA9FD8-F47C-43B6-BF18-65CA91CF00A1}"/>
    <cellStyle name="Output 2 3 5" xfId="1107" xr:uid="{ACCC6C35-9476-49CE-BCD9-F98532F4686F}"/>
    <cellStyle name="Output 2 4" xfId="401" xr:uid="{3E3D56A3-F574-4633-BBF6-B9F4E895F075}"/>
    <cellStyle name="Output 2 4 2" xfId="748" xr:uid="{4A12D4EC-5707-4617-B483-3AC691DCF778}"/>
    <cellStyle name="Output 2 4 3" xfId="698" xr:uid="{66009189-08B7-4E51-B28B-4A9319C81040}"/>
    <cellStyle name="Output 2 4 4" xfId="900" xr:uid="{1C2662D3-5BF4-40A2-B2B2-E919D8B2CE80}"/>
    <cellStyle name="Output 2 4 5" xfId="989" xr:uid="{E2B78443-ED4C-4A02-8939-F90596F07C3F}"/>
    <cellStyle name="Output 2 4 6" xfId="1162" xr:uid="{81C120CA-5E51-4F50-89A5-71F8FBC8318E}"/>
    <cellStyle name="Output 2 5" xfId="619" xr:uid="{BD787D1E-F86A-4EB1-B397-78BE8FD2F756}"/>
    <cellStyle name="Output 2 6" xfId="595" xr:uid="{75109937-9018-496B-8C5E-8A63EE016401}"/>
    <cellStyle name="Output 2 7" xfId="1073" xr:uid="{9C7FB27A-4E24-4B92-BB4A-C4AE979DE470}"/>
    <cellStyle name="Output 3" xfId="284" xr:uid="{BB6AB90B-BD00-4D22-BCEA-ED75D9CAF55C}"/>
    <cellStyle name="Output 3 2" xfId="335" xr:uid="{FE2BDDDF-0CE5-4908-9039-D5C00D82A5B1}"/>
    <cellStyle name="Output 3 2 2" xfId="225" xr:uid="{D719DBA4-5730-4EF4-87E8-03B553229E03}"/>
    <cellStyle name="Output 3 2 2 2" xfId="411" xr:uid="{3EA3BA4C-4A9B-4D47-B9E6-635B058B7CAF}"/>
    <cellStyle name="Output 3 2 2 2 2" xfId="758" xr:uid="{8FB1438E-B476-4555-BFA3-3985F349B58C}"/>
    <cellStyle name="Output 3 2 2 2 3" xfId="653" xr:uid="{B9DDCE9D-3C80-42A5-8670-C42D4764DE25}"/>
    <cellStyle name="Output 3 2 2 2 4" xfId="910" xr:uid="{4928D254-2DEE-472D-8997-23746EAE3685}"/>
    <cellStyle name="Output 3 2 2 2 5" xfId="999" xr:uid="{85563124-257D-4949-8C42-3AC60D572972}"/>
    <cellStyle name="Output 3 2 2 2 6" xfId="1172" xr:uid="{21A128EF-6D08-42AB-81A7-AFE6E07AEA11}"/>
    <cellStyle name="Output 3 2 2 3" xfId="613" xr:uid="{7969A27D-4915-4CC0-B2BF-1F15D5C2AF05}"/>
    <cellStyle name="Output 3 2 2 4" xfId="824" xr:uid="{CF670877-30FA-4A37-9B68-670BA8C33C8E}"/>
    <cellStyle name="Output 3 2 2 5" xfId="1082" xr:uid="{FA018674-4124-414B-AEE1-196AC8A99CF7}"/>
    <cellStyle name="Output 3 2 3" xfId="432" xr:uid="{66E6CD22-7C43-41B6-B731-56DD668ED3F7}"/>
    <cellStyle name="Output 3 2 3 2" xfId="777" xr:uid="{39738C54-66AC-422C-BEC8-D376B6099907}"/>
    <cellStyle name="Output 3 2 3 3" xfId="647" xr:uid="{EF8C0F3F-DC1A-4F29-AE79-DA5F602046C8}"/>
    <cellStyle name="Output 3 2 3 4" xfId="929" xr:uid="{B95AC0B6-0B11-46FF-8069-41901B9C54D8}"/>
    <cellStyle name="Output 3 2 3 5" xfId="1018" xr:uid="{993D8B0B-F84D-4EC7-AD0F-75B9B21F8F6F}"/>
    <cellStyle name="Output 3 2 3 6" xfId="1193" xr:uid="{37D8AFE8-A85A-4AEE-98CF-FAAB3A0D55C3}"/>
    <cellStyle name="Output 3 2 4" xfId="673" xr:uid="{6043EF13-3688-4BEA-8410-1FE055F02667}"/>
    <cellStyle name="Output 3 2 5" xfId="636" xr:uid="{1C65071B-AC89-452C-998E-8F672E647843}"/>
    <cellStyle name="Output 3 2 6" xfId="1103" xr:uid="{8FEA449B-5912-4FA6-A052-581279D6BA47}"/>
    <cellStyle name="Output 3 3" xfId="173" xr:uid="{7ED3C6D6-B536-48D8-98CE-6908DA4C967B}"/>
    <cellStyle name="Output 3 3 2" xfId="394" xr:uid="{5656D551-3E40-4091-9D33-01BCFB6EE6E9}"/>
    <cellStyle name="Output 3 3 2 2" xfId="742" xr:uid="{A618388C-6438-411F-9366-7EFE5126230C}"/>
    <cellStyle name="Output 3 3 2 3" xfId="552" xr:uid="{62B5B52B-70BA-4F6F-AB37-08147DC8258A}"/>
    <cellStyle name="Output 3 3 2 4" xfId="894" xr:uid="{9BA97C6E-280C-424E-9B53-008985C0F4E3}"/>
    <cellStyle name="Output 3 3 2 5" xfId="983" xr:uid="{F14F5622-D0A7-476C-BFCF-D27695AB7EEA}"/>
    <cellStyle name="Output 3 3 2 6" xfId="1156" xr:uid="{489CE522-E65D-4452-AB0D-4144A67BC4E5}"/>
    <cellStyle name="Output 3 3 3" xfId="476" xr:uid="{C75C9B3B-56FF-4E49-B21A-203FA2DDC515}"/>
    <cellStyle name="Output 3 3 4" xfId="872" xr:uid="{6393085C-537C-4F47-82CB-8908F36919D5}"/>
    <cellStyle name="Output 3 3 5" xfId="1067" xr:uid="{A76E7214-1820-4EDB-A0D6-2446287D135E}"/>
    <cellStyle name="Output 3 4" xfId="417" xr:uid="{88FBCBA8-B123-4A62-87A4-1BF1B6B0B845}"/>
    <cellStyle name="Output 3 4 2" xfId="764" xr:uid="{B99333BC-A753-4D82-9AEC-5A62F1DC6F21}"/>
    <cellStyle name="Output 3 4 3" xfId="652" xr:uid="{447C61AB-76FE-47E0-9FD2-91A76F0C34E7}"/>
    <cellStyle name="Output 3 4 4" xfId="916" xr:uid="{71AC36B8-4A0A-4E2F-A8C8-2DBF44B35122}"/>
    <cellStyle name="Output 3 4 5" xfId="1005" xr:uid="{53E1DE5E-C813-4C39-ABB3-910E733D5437}"/>
    <cellStyle name="Output 3 4 6" xfId="1178" xr:uid="{317F033F-81DE-45C3-AC27-7850C5145C73}"/>
    <cellStyle name="Output 3 5" xfId="714" xr:uid="{A0AAEE85-CEC3-44D5-8339-B4B478B78A25}"/>
    <cellStyle name="Output 3 6" xfId="601" xr:uid="{4A7AE48B-8C9A-4D07-B1A9-57A4029E3AE8}"/>
    <cellStyle name="Output 3 7" xfId="1088" xr:uid="{65C28E22-FB19-4735-8E51-558E7780E338}"/>
    <cellStyle name="Output 4" xfId="329" xr:uid="{08FA909A-6FDC-434C-A566-3C82ADBF0FFC}"/>
    <cellStyle name="Output 4 2" xfId="360" xr:uid="{29528759-D4D1-4683-BA7E-EC27630609F8}"/>
    <cellStyle name="Output 4 2 2" xfId="457" xr:uid="{3F1E2781-7F82-4BD2-B614-787362E24521}"/>
    <cellStyle name="Output 4 2 2 2" xfId="802" xr:uid="{F4994D64-0E9D-473E-BDA2-7443B0EF461C}"/>
    <cellStyle name="Output 4 2 2 3" xfId="860" xr:uid="{11F53A65-B909-4F98-820A-AA6E5E046D76}"/>
    <cellStyle name="Output 4 2 2 4" xfId="954" xr:uid="{A4F020F6-8717-466C-A562-B249F082FF6B}"/>
    <cellStyle name="Output 4 2 2 5" xfId="1043" xr:uid="{589DDAAC-0EDA-4FF7-9E1A-3BEA3ADFC76A}"/>
    <cellStyle name="Output 4 2 2 6" xfId="1218" xr:uid="{DCD06588-FDF4-4F48-B104-491A85209F1F}"/>
    <cellStyle name="Output 4 2 3" xfId="566" xr:uid="{9A435076-889D-452C-B7B7-85FA5CC92625}"/>
    <cellStyle name="Output 4 2 4" xfId="815" xr:uid="{88A314BD-C2B0-4DB9-B384-F2FA19AD44BD}"/>
    <cellStyle name="Output 4 2 5" xfId="1128" xr:uid="{493C7DE8-9982-487C-9590-01877935EF33}"/>
    <cellStyle name="Output 4 3" xfId="427" xr:uid="{765C7A3D-10B9-4127-830D-B3A8B885B0B7}"/>
    <cellStyle name="Output 4 3 2" xfId="772" xr:uid="{18A8057F-FCFF-46D9-840D-9B55931D1A89}"/>
    <cellStyle name="Output 4 3 3" xfId="649" xr:uid="{2B126125-0CE1-4CB0-B4F1-4BAE8EAE2248}"/>
    <cellStyle name="Output 4 3 4" xfId="924" xr:uid="{0C91AC75-6AFD-4A3A-BD1C-37FAA2625CC3}"/>
    <cellStyle name="Output 4 3 5" xfId="1013" xr:uid="{0B39AF72-4C9F-4DAF-8E62-E54F6F7574C3}"/>
    <cellStyle name="Output 4 3 6" xfId="1188" xr:uid="{6E404A61-BA6C-48AB-925A-575C80462A08}"/>
    <cellStyle name="Output 4 4" xfId="676" xr:uid="{4BA56327-B70D-4518-A69E-CEEC12D844EC}"/>
    <cellStyle name="Output 4 5" xfId="831" xr:uid="{74BB0DD0-4959-4FA0-A913-07CD83FEB4E9}"/>
    <cellStyle name="Output 4 6" xfId="1098" xr:uid="{12F09426-E2FF-42DF-B833-192509E73E79}"/>
    <cellStyle name="Output 5" xfId="196" xr:uid="{1415B83B-F4F7-4DF6-AAD8-9A45EE5A60DB}"/>
    <cellStyle name="Output 5 2" xfId="400" xr:uid="{F46460FC-7CBB-46B5-857C-51B20BD24361}"/>
    <cellStyle name="Output 5 2 2" xfId="747" xr:uid="{2A102425-4B8D-48DE-B657-828E00C3798D}"/>
    <cellStyle name="Output 5 2 3" xfId="550" xr:uid="{1EDEFD1C-01AC-4596-9B5A-68822081778E}"/>
    <cellStyle name="Output 5 2 4" xfId="899" xr:uid="{B45CC7CD-E90A-48AF-9017-81C9117BA9A3}"/>
    <cellStyle name="Output 5 2 5" xfId="988" xr:uid="{0826B547-96C5-4FBF-A507-B62FAEC6DB51}"/>
    <cellStyle name="Output 5 2 6" xfId="1161" xr:uid="{1B995071-B8C7-46F3-9A71-2A2671643824}"/>
    <cellStyle name="Output 5 3" xfId="620" xr:uid="{F874678D-1894-45C6-A1A6-C7C965DB69FD}"/>
    <cellStyle name="Output 5 4" xfId="837" xr:uid="{EA6E38DD-1CD4-44FF-98EC-4F9D9B6A907D}"/>
    <cellStyle name="Output 5 5" xfId="1072" xr:uid="{E010E6F8-FA9E-4CED-8ECC-1E9CF7A0FB4F}"/>
    <cellStyle name="Output 6" xfId="340" xr:uid="{68661023-14A6-48C0-84EF-B538390CAA52}"/>
    <cellStyle name="Output 6 2" xfId="437" xr:uid="{37727C40-9DCD-4202-8C05-FEE6AB675B90}"/>
    <cellStyle name="Output 6 2 2" xfId="782" xr:uid="{23BB8E61-C46F-4903-AB47-5F23BB3C4DD1}"/>
    <cellStyle name="Output 6 2 3" xfId="840" xr:uid="{7C74C889-B0AE-425B-BC2F-8DEF6D5309E5}"/>
    <cellStyle name="Output 6 2 4" xfId="934" xr:uid="{BF9AE690-6BE2-479D-90F3-1E42DDBDAF2A}"/>
    <cellStyle name="Output 6 2 5" xfId="1023" xr:uid="{9AB4A15D-7F5B-41D1-892F-E845F79B8455}"/>
    <cellStyle name="Output 6 2 6" xfId="1198" xr:uid="{97155B92-D4CA-4A47-8125-61D9717D81B7}"/>
    <cellStyle name="Output 6 3" xfId="577" xr:uid="{75B86037-09F7-453F-9E4A-39EE81D8EE61}"/>
    <cellStyle name="Output 6 4" xfId="638" xr:uid="{9C4CE330-86CA-4D8E-826F-81729FEA751F}"/>
    <cellStyle name="Output 6 5" xfId="1108" xr:uid="{ADCF2301-FADB-4C77-9F57-90BED0A58A92}"/>
    <cellStyle name="Percent 2" xfId="293" xr:uid="{9CB989DC-0304-4CFF-ABAB-5165B69EDABE}"/>
    <cellStyle name="Porcentual 2" xfId="198" xr:uid="{13C2F762-DC14-4D0B-8C41-C737CE9BC041}"/>
    <cellStyle name="Porcentual 2 2" xfId="199" xr:uid="{8E96A69A-6495-4D10-922E-2D2D3E465ADA}"/>
    <cellStyle name="Porcentual 2 2 2" xfId="295" xr:uid="{D651134F-EF5C-4DDA-9D63-B1867FE8E4A0}"/>
    <cellStyle name="Porcentual 2 3" xfId="294" xr:uid="{A0C0D09A-1320-4206-86D3-CFDC249D0A6F}"/>
    <cellStyle name="Poznámka 2" xfId="506" xr:uid="{2FC317FA-7785-4A2D-896C-7A1471E3477D}"/>
    <cellStyle name="Procenta 2" xfId="484" xr:uid="{0528D8F5-0670-493A-ACEB-8678B6ECEAF2}"/>
    <cellStyle name="Procenta 3" xfId="490" xr:uid="{1D8680E2-F227-4FB6-AF5B-76333709818F}"/>
    <cellStyle name="Procenta 4" xfId="493" xr:uid="{4BED4E14-B6A0-4CBD-8FC8-7466095AE905}"/>
    <cellStyle name="Procenta 5" xfId="478" xr:uid="{72D95CC3-E517-46DB-B7D9-989E87C84115}"/>
    <cellStyle name="Propojená buňka 2" xfId="507" xr:uid="{AAC14142-CB4A-4909-8CFB-7A9E931ACD16}"/>
    <cellStyle name="Prozent 2" xfId="200" xr:uid="{358DB340-500D-4CA6-8429-184846FC75D8}"/>
    <cellStyle name="Prozent 2 2" xfId="296" xr:uid="{59A96377-FCAC-4414-B488-D1D05B4ADE7F}"/>
    <cellStyle name="Rossz" xfId="201" xr:uid="{D457399D-D492-404D-BF7B-8AFBAAA26208}"/>
    <cellStyle name="Salida" xfId="202" xr:uid="{2781F8B7-BFA4-45AC-B7EA-CFDA8BCEF08F}"/>
    <cellStyle name="Salida 2" xfId="331" xr:uid="{9BF3AF12-CD4C-46A9-B8D6-7C642E793511}"/>
    <cellStyle name="Salida 2 2" xfId="224" xr:uid="{92632046-98B8-4D4F-80DB-620E1AAAAEFE}"/>
    <cellStyle name="Salida 2 2 2" xfId="410" xr:uid="{CF362B8F-388A-455D-9F30-FC12064A4802}"/>
    <cellStyle name="Salida 2 2 2 2" xfId="757" xr:uid="{684B2144-D1C6-4A3C-ACE1-099A00CBD59B}"/>
    <cellStyle name="Salida 2 2 2 3" xfId="544" xr:uid="{68FED01A-0B96-4762-A3EF-9E0A6980B34E}"/>
    <cellStyle name="Salida 2 2 2 4" xfId="909" xr:uid="{92EFC2E7-089D-49B8-9BBE-9BCAB6D1BF76}"/>
    <cellStyle name="Salida 2 2 2 5" xfId="998" xr:uid="{497EEBBE-7D68-43D3-903F-4D20EAB66EAD}"/>
    <cellStyle name="Salida 2 2 2 6" xfId="1171" xr:uid="{4669D75A-4909-4AF2-ABBF-5ACE7DAC4870}"/>
    <cellStyle name="Salida 2 2 3" xfId="713" xr:uid="{26075E91-6ED5-45B9-BCD7-CA3DEAFE9668}"/>
    <cellStyle name="Salida 2 2 4" xfId="599" xr:uid="{3E0D05AB-DBCA-4001-9B29-A10DE33D4BE6}"/>
    <cellStyle name="Salida 2 2 5" xfId="1081" xr:uid="{C1A39AB8-B36F-4F04-AC8B-B5A8A67FC55A}"/>
    <cellStyle name="Salida 2 3" xfId="429" xr:uid="{E37D617D-9E0A-4631-90DA-BA9A50E97454}"/>
    <cellStyle name="Salida 2 3 2" xfId="774" xr:uid="{E9FEB071-1C7F-478A-9151-8A6E3269C400}"/>
    <cellStyle name="Salida 2 3 3" xfId="534" xr:uid="{6A1F5368-B923-4778-99B7-BD9A30CBD1B3}"/>
    <cellStyle name="Salida 2 3 4" xfId="926" xr:uid="{2946FE81-C798-4AAB-82FA-CFC6BECF5806}"/>
    <cellStyle name="Salida 2 3 5" xfId="1015" xr:uid="{913B12CD-E4E3-47B4-82DD-3424720707AF}"/>
    <cellStyle name="Salida 2 3 6" xfId="1190" xr:uid="{7ADC3791-5686-40FD-903C-9C2271938066}"/>
    <cellStyle name="Salida 2 4" xfId="675" xr:uid="{A80093D1-091E-4ACD-B0DC-6560C8F7AD70}"/>
    <cellStyle name="Salida 2 5" xfId="634" xr:uid="{67E1EE00-1FA0-434F-AEA3-99C50DE27590}"/>
    <cellStyle name="Salida 2 6" xfId="1100" xr:uid="{A55CAB04-BA2E-4FAD-A956-C458897FCA01}"/>
    <cellStyle name="Salida 3" xfId="338" xr:uid="{A9F3E83E-CED5-4377-BF31-51C69CFBBC02}"/>
    <cellStyle name="Salida 3 2" xfId="435" xr:uid="{3FD053F4-30A3-446C-9DEE-ECBDE768E7E0}"/>
    <cellStyle name="Salida 3 2 2" xfId="780" xr:uid="{60ABDBF3-8AEB-4C01-B44C-3D7A3A8221FB}"/>
    <cellStyle name="Salida 3 2 3" xfId="838" xr:uid="{B7FC6FC2-BA58-42ED-B3CF-F40E2D4618C5}"/>
    <cellStyle name="Salida 3 2 4" xfId="932" xr:uid="{76BB55A6-BE68-4125-B6FA-0CC6167252A4}"/>
    <cellStyle name="Salida 3 2 5" xfId="1021" xr:uid="{4DB5FFA6-9C4B-4A0B-9814-A7C822CF5ABF}"/>
    <cellStyle name="Salida 3 2 6" xfId="1196" xr:uid="{50A21380-12EB-41AB-9CAA-94D979326A44}"/>
    <cellStyle name="Salida 3 3" xfId="578" xr:uid="{C237BA50-C33B-4F4B-9CC6-99F8FCA89CFB}"/>
    <cellStyle name="Salida 3 4" xfId="604" xr:uid="{27D8932A-D7BD-432C-B28F-E43C796F9DCE}"/>
    <cellStyle name="Salida 3 5" xfId="1106" xr:uid="{305031E9-2698-4D27-8136-022EBC978D4E}"/>
    <cellStyle name="Salida 4" xfId="402" xr:uid="{A83BEC52-A2E1-4909-A4A6-A41FF90B4016}"/>
    <cellStyle name="Salida 4 2" xfId="749" xr:uid="{C6FE4199-1DC5-486D-B1B0-971A693017B7}"/>
    <cellStyle name="Salida 4 3" xfId="549" xr:uid="{5B10CC01-EB1A-40AF-9649-041D2A765A7C}"/>
    <cellStyle name="Salida 4 4" xfId="901" xr:uid="{F8890F60-7374-432B-89B5-879E3ABAC53E}"/>
    <cellStyle name="Salida 4 5" xfId="990" xr:uid="{5A207056-A807-4BD0-905A-0BE6D1A28A14}"/>
    <cellStyle name="Salida 4 6" xfId="1163" xr:uid="{40422AE3-125B-4335-8C93-C45453F47588}"/>
    <cellStyle name="Salida 5" xfId="618" xr:uid="{8731D85A-DB3E-4A44-8F29-A432DB412BF7}"/>
    <cellStyle name="Salida 6" xfId="822" xr:uid="{A2950EFD-4333-4C5C-B5D3-733E69082973}"/>
    <cellStyle name="Salida 7" xfId="1074" xr:uid="{23591CF3-839F-43F4-BC1F-EA058B1C2B5D}"/>
    <cellStyle name="Semleges" xfId="203" xr:uid="{DB1E370E-DE5C-430D-8957-409E7CB47B0A}"/>
    <cellStyle name="showExposure" xfId="204" xr:uid="{73B779E1-61AF-4E62-B445-8D328D5FE0D7}"/>
    <cellStyle name="showExposure 2" xfId="403" xr:uid="{F14C579F-1412-4FDE-BCA5-FA7C48D24BEB}"/>
    <cellStyle name="showExposure 2 2" xfId="750" xr:uid="{9C0037ED-32D6-4D6E-AE6C-A72C685F9B8E}"/>
    <cellStyle name="showExposure 2 3" xfId="699" xr:uid="{8F6EDE76-F89E-4F8C-A8D1-87438B9479A4}"/>
    <cellStyle name="showExposure 2 4" xfId="902" xr:uid="{12920A2F-92B0-4F63-AF75-7E09EFA15ACF}"/>
    <cellStyle name="showExposure 2 5" xfId="991" xr:uid="{F23BF306-4D13-426E-9055-687C911FFCE8}"/>
    <cellStyle name="showExposure 2 6" xfId="1164" xr:uid="{2DF26009-4E2D-45A0-8CBF-8B5BD8A9E556}"/>
    <cellStyle name="showExposure 3" xfId="826" xr:uid="{B0FEAAD6-D3DB-4044-ADA8-2ECDEC881AEA}"/>
    <cellStyle name="Správně 2" xfId="508" xr:uid="{591CA9F8-125A-42E5-A669-3341198A53AA}"/>
    <cellStyle name="Standard 2" xfId="205" xr:uid="{64877729-D4F9-48CD-9845-7005EAEEA975}"/>
    <cellStyle name="Standard 3" xfId="21" xr:uid="{45A3DF6B-1C2A-4B6A-A968-8940EB361417}"/>
    <cellStyle name="Standard 3 2" xfId="206" xr:uid="{A61AED6A-AD43-4EA8-854F-7A99BA886DF8}"/>
    <cellStyle name="Standard 3 2 2" xfId="297" xr:uid="{A6FB53E6-A91F-4BB1-89BA-5F182D157179}"/>
    <cellStyle name="Standard 4" xfId="207" xr:uid="{EBB0D538-3D8E-462E-B651-E7005E582777}"/>
    <cellStyle name="Standard_20100129_1559 Jentsch_COREP ON 20100129 COREP preliminary proposal_CR SA" xfId="332" xr:uid="{65DDDDEC-5A34-4A8D-87F0-562F1A90E23F}"/>
    <cellStyle name="Számítás" xfId="208" xr:uid="{84DB0B8B-4CF0-4ECD-B05E-07B0044D9C96}"/>
    <cellStyle name="Számítás 2" xfId="366" xr:uid="{52FEA44A-E5DB-4A00-9F1F-25A9431D7C23}"/>
    <cellStyle name="Számítás 2 2" xfId="463" xr:uid="{AAFA3342-A4B2-4EF1-BF2C-9A92E6BD5DF6}"/>
    <cellStyle name="Számítás 2 2 2" xfId="808" xr:uid="{16282592-0734-4698-82C2-F76F899406E9}"/>
    <cellStyle name="Számítás 2 2 3" xfId="866" xr:uid="{4186FCB9-5408-40BE-A323-513EE1FD0F4A}"/>
    <cellStyle name="Számítás 2 2 4" xfId="960" xr:uid="{BFBCB60F-EE93-4262-8D28-159E2FE0686B}"/>
    <cellStyle name="Számítás 2 2 5" xfId="1049" xr:uid="{61C2FF7B-8808-4626-AF8F-2E845B37A10B}"/>
    <cellStyle name="Számítás 2 2 6" xfId="1224" xr:uid="{929FEE61-87E3-42FD-A597-0FEE00D034EA}"/>
    <cellStyle name="Számítás 2 3" xfId="562" xr:uid="{D25F6B3F-6636-4D40-86C3-1D536685B9A4}"/>
    <cellStyle name="Számítás 2 4" xfId="875" xr:uid="{2B7B2C66-FB2C-4B69-B7F7-061FE18039B6}"/>
    <cellStyle name="Számítás 2 5" xfId="1134" xr:uid="{3A948AEB-8BBE-4A08-A8DB-E4D4CA52C67E}"/>
    <cellStyle name="Számítás 3" xfId="368" xr:uid="{200FFA14-8D6C-4EC7-8B2C-BE664BEB0974}"/>
    <cellStyle name="Számítás 3 2" xfId="465" xr:uid="{38D0B64C-FDAC-4125-A777-DFDD0755D5BA}"/>
    <cellStyle name="Számítás 3 2 2" xfId="810" xr:uid="{0F296BDC-B977-4372-89A8-1CFB0117BE1E}"/>
    <cellStyle name="Számítás 3 2 3" xfId="868" xr:uid="{AEB082A0-DE27-4125-85DF-0958BB92F9A3}"/>
    <cellStyle name="Számítás 3 2 4" xfId="962" xr:uid="{F2AC0830-B378-4C15-A01C-10A76BA82BD1}"/>
    <cellStyle name="Számítás 3 2 5" xfId="1051" xr:uid="{DF1634B2-7E34-4D58-8B58-19F36BBD0DA4}"/>
    <cellStyle name="Számítás 3 2 6" xfId="1226" xr:uid="{29C646B1-F5F6-488B-AD5A-60F5E864ECA0}"/>
    <cellStyle name="Számítás 3 3" xfId="724" xr:uid="{49AA61AB-A4DD-4A29-A28B-BCF6CB5D4A40}"/>
    <cellStyle name="Számítás 3 4" xfId="665" xr:uid="{0C460477-EDA8-41A0-8F42-FE8A7AC29B89}"/>
    <cellStyle name="Számítás 3 5" xfId="877" xr:uid="{B9B10179-FC7C-485F-AD1A-76BB97025DAB}"/>
    <cellStyle name="Számítás 3 6" xfId="968" xr:uid="{06B730B6-31BF-4F6E-87A5-B1096054160D}"/>
    <cellStyle name="Számítás 3 7" xfId="1136" xr:uid="{3EA9EF37-37A9-4EBA-BD6E-027A10DFD670}"/>
    <cellStyle name="Számítás 4" xfId="404" xr:uid="{2781132D-0D6D-447C-985E-D46FAE862B75}"/>
    <cellStyle name="Számítás 4 2" xfId="751" xr:uid="{C41EAC29-1C85-41A7-95E4-D16A3B7A2368}"/>
    <cellStyle name="Számítás 4 3" xfId="548" xr:uid="{62A784E4-3C88-4A53-AE46-1E136B718C1A}"/>
    <cellStyle name="Számítás 4 4" xfId="903" xr:uid="{8459D3DF-2121-4753-8D92-360FF6ED6BAF}"/>
    <cellStyle name="Számítás 4 5" xfId="992" xr:uid="{1DFECF5E-C4C4-4DAF-A83B-4E367A28ECF1}"/>
    <cellStyle name="Számítás 4 6" xfId="1165" xr:uid="{98CA507C-909D-4F75-BF5E-A0A584653C93}"/>
    <cellStyle name="Számítás 5" xfId="617" xr:uid="{414C51D5-2049-4060-B632-B49FB720A3D3}"/>
    <cellStyle name="Számítás 6" xfId="873" xr:uid="{B8D2A912-5D5D-4E41-BC12-8DE8CECB769D}"/>
    <cellStyle name="Számítás 7" xfId="1075" xr:uid="{840EBBAD-3C8F-4D16-970D-E23AD42ADDA2}"/>
    <cellStyle name="Text upozornění 2" xfId="509" xr:uid="{8D951168-A974-4D15-BAC9-2ECCA217FF8A}"/>
    <cellStyle name="Texto de advertencia" xfId="209" xr:uid="{834179E9-04CB-4E25-8731-F19F18E26BDB}"/>
    <cellStyle name="Texto explicativo" xfId="210" xr:uid="{A1D38439-FA85-4B68-99E0-F73E7AB72E75}"/>
    <cellStyle name="Title 2" xfId="211" xr:uid="{A85E91D0-3402-47D2-9A80-756E11DD9058}"/>
    <cellStyle name="Title 3" xfId="285" xr:uid="{55AA2426-4AA6-4352-A618-7BC4B7443FFC}"/>
    <cellStyle name="Título" xfId="212" xr:uid="{9FD36C8E-6A02-4966-B070-282320FF80F3}"/>
    <cellStyle name="Título 1" xfId="213" xr:uid="{8CC0EC57-DA08-4E14-9836-54741D72FC17}"/>
    <cellStyle name="Título 2" xfId="214" xr:uid="{EB07AF28-5305-48BB-AED4-199595FC4799}"/>
    <cellStyle name="Título 3" xfId="215" xr:uid="{071D3438-E80E-4F53-8FE8-CD88F5CE2E29}"/>
    <cellStyle name="Título_20091015 DE_Proposed amendments to CR SEC_MKR" xfId="216" xr:uid="{3C8D0ACA-FE71-42B7-981F-B836E9DD8BA7}"/>
    <cellStyle name="Total 2" xfId="217" xr:uid="{632CFDC1-8899-4E61-B7AE-BDF07DD6013A}"/>
    <cellStyle name="Total 2 2" xfId="333" xr:uid="{07161338-95D1-479D-816B-2EE02287A4F6}"/>
    <cellStyle name="Total 2 2 2" xfId="357" xr:uid="{C4C467C6-D757-4792-9902-3E8401D431E2}"/>
    <cellStyle name="Total 2 2 2 2" xfId="454" xr:uid="{6EE4A3CE-4B6E-4AA0-8FCA-5C1321CE902B}"/>
    <cellStyle name="Total 2 2 2 2 2" xfId="799" xr:uid="{074342AD-4772-4EAF-8934-2A46DE19A1C8}"/>
    <cellStyle name="Total 2 2 2 2 3" xfId="857" xr:uid="{8AC8E265-10D9-4160-90D0-2A7BDF85D805}"/>
    <cellStyle name="Total 2 2 2 2 4" xfId="951" xr:uid="{2E372236-EE93-4EBC-AB8F-D2089A34ABA0}"/>
    <cellStyle name="Total 2 2 2 2 5" xfId="1040" xr:uid="{D0E8B0FD-A51C-4DE6-996B-AC9C81415CD7}"/>
    <cellStyle name="Total 2 2 2 2 6" xfId="1215" xr:uid="{F5B2705C-1B1D-4607-909D-6290A5E1B275}"/>
    <cellStyle name="Total 2 2 2 3" xfId="668" xr:uid="{A52E1ED4-4A5C-4E87-B19C-4C0B2566D355}"/>
    <cellStyle name="Total 2 2 2 4" xfId="725" xr:uid="{AD330E41-E14F-40AE-8378-979AD41252BD}"/>
    <cellStyle name="Total 2 2 2 5" xfId="1125" xr:uid="{242FA8F7-0951-4B4A-811F-375F9C5A2728}"/>
    <cellStyle name="Total 2 2 3" xfId="430" xr:uid="{92D07CBE-91FD-4FFC-8AD4-150CE3610CA3}"/>
    <cellStyle name="Total 2 2 3 2" xfId="775" xr:uid="{674F7E5C-AFBE-494A-AF6A-CC5947F91B08}"/>
    <cellStyle name="Total 2 2 3 3" xfId="533" xr:uid="{65CDFA28-0B3E-4809-892E-460C9CC1BAE7}"/>
    <cellStyle name="Total 2 2 3 4" xfId="927" xr:uid="{BE9668D9-3697-441E-A434-B1400409793C}"/>
    <cellStyle name="Total 2 2 3 5" xfId="1016" xr:uid="{FB2CD1BD-1486-4091-A738-F52777BF4F6D}"/>
    <cellStyle name="Total 2 2 3 6" xfId="1191" xr:uid="{8CDDE14B-99E1-4077-B932-F70D28D94BDB}"/>
    <cellStyle name="Total 2 2 4" xfId="674" xr:uid="{DC0EF091-0136-4D07-A118-58D0BC56CDC7}"/>
    <cellStyle name="Total 2 2 5" xfId="635" xr:uid="{94525A07-CD45-4E88-9DC2-7928A639ADBD}"/>
    <cellStyle name="Total 2 2 6" xfId="1101" xr:uid="{E73ECA4E-315C-4AE0-A78B-066DC6FDA90F}"/>
    <cellStyle name="Total 2 3" xfId="365" xr:uid="{52047400-6A57-4158-97E4-F50A24700011}"/>
    <cellStyle name="Total 2 3 2" xfId="462" xr:uid="{43A6170D-5068-4E28-B44F-95E78380E9E0}"/>
    <cellStyle name="Total 2 3 2 2" xfId="807" xr:uid="{0F146EA9-F705-4EB9-AE35-2C49482C486D}"/>
    <cellStyle name="Total 2 3 2 3" xfId="865" xr:uid="{855126DA-DEDD-4CAD-879A-CF6B65BF197E}"/>
    <cellStyle name="Total 2 3 2 4" xfId="959" xr:uid="{2B6F5E7C-2DB8-430C-B7D0-0FC64FDC5A37}"/>
    <cellStyle name="Total 2 3 2 5" xfId="1048" xr:uid="{0BACEEB8-B076-4D0B-9CE2-FE5287385D93}"/>
    <cellStyle name="Total 2 3 2 6" xfId="1223" xr:uid="{81A8B4D9-DEC8-437C-BA3E-C50B323701AD}"/>
    <cellStyle name="Total 2 3 3" xfId="563" xr:uid="{4392E024-2376-45D2-AAE5-4D1336F4DAAF}"/>
    <cellStyle name="Total 2 3 4" xfId="832" xr:uid="{2B0AB541-536A-4596-B4A5-1689941E51D1}"/>
    <cellStyle name="Total 2 3 5" xfId="1133" xr:uid="{99819A32-EA48-41D8-9C46-AA5D6D3A2484}"/>
    <cellStyle name="Total 2 4" xfId="405" xr:uid="{CE1F437B-8861-47C7-85C7-9BE877C4C744}"/>
    <cellStyle name="Total 2 4 2" xfId="752" xr:uid="{721907D1-E0E6-41AA-9F34-3A5514D62D8C}"/>
    <cellStyle name="Total 2 4 3" xfId="547" xr:uid="{C75A2976-922A-4F96-89F6-68BE53EA1D27}"/>
    <cellStyle name="Total 2 4 4" xfId="904" xr:uid="{1A55FE96-4468-4CB4-89C0-6E81D4AF53A2}"/>
    <cellStyle name="Total 2 4 5" xfId="993" xr:uid="{830984E3-06CC-4B32-93FF-6E8146B21472}"/>
    <cellStyle name="Total 2 4 6" xfId="1166" xr:uid="{8853F971-D7B6-4AE4-BE11-0948FA46A304}"/>
    <cellStyle name="Total 2 5" xfId="701" xr:uid="{0327B69C-31CE-42E1-821A-90C5DE10018D}"/>
    <cellStyle name="Total 2 6" xfId="820" xr:uid="{CFE4EE21-25DB-42BB-BD90-FB0DB60DF61A}"/>
    <cellStyle name="Total 2 7" xfId="1076" xr:uid="{EACA88BF-701D-451C-A3C7-6EB3424A8AA9}"/>
    <cellStyle name="Total 3" xfId="286" xr:uid="{5CBA6B29-EAB0-402D-9F0D-36CE9888D9F0}"/>
    <cellStyle name="Total 3 2" xfId="336" xr:uid="{DD680966-C1BB-459C-90A6-E6C540C68722}"/>
    <cellStyle name="Total 3 2 2" xfId="226" xr:uid="{1415220E-E498-400A-B210-344A7E8E29CD}"/>
    <cellStyle name="Total 3 2 2 2" xfId="412" xr:uid="{476A7BF3-294C-416E-849D-E76A8BCF30F7}"/>
    <cellStyle name="Total 3 2 2 2 2" xfId="759" xr:uid="{EE72DA6C-08BF-4262-BD01-91A83B68F338}"/>
    <cellStyle name="Total 3 2 2 2 3" xfId="654" xr:uid="{C0FC2DD6-C936-4910-9990-9602805A38A6}"/>
    <cellStyle name="Total 3 2 2 2 4" xfId="911" xr:uid="{A3B92BC3-4568-41C1-A00F-1BB2784CD5EE}"/>
    <cellStyle name="Total 3 2 2 2 5" xfId="1000" xr:uid="{E617BEEA-1660-472F-923F-981CDF829C8B}"/>
    <cellStyle name="Total 3 2 2 2 6" xfId="1173" xr:uid="{AA96592C-1D13-4BBD-9F8F-9298961D4EA2}"/>
    <cellStyle name="Total 3 2 2 3" xfId="611" xr:uid="{33D35AD2-8CD6-4412-9042-75B40A0080C3}"/>
    <cellStyle name="Total 3 2 2 4" xfId="600" xr:uid="{4A33EBAD-0E28-4E0A-98C6-376F7390A896}"/>
    <cellStyle name="Total 3 2 2 5" xfId="1083" xr:uid="{4793D7AF-AEED-4320-B3E3-3534A69DB2BE}"/>
    <cellStyle name="Total 3 2 3" xfId="433" xr:uid="{42F484D6-7E87-438D-8079-4769CA9A5A64}"/>
    <cellStyle name="Total 3 2 3 2" xfId="778" xr:uid="{0A30936D-22B2-40F7-AAFA-7EBAB2F063DF}"/>
    <cellStyle name="Total 3 2 3 3" xfId="532" xr:uid="{735B5B85-832C-47F2-A88A-632AF9994275}"/>
    <cellStyle name="Total 3 2 3 4" xfId="930" xr:uid="{64642504-55E1-4817-A514-17D893420A2E}"/>
    <cellStyle name="Total 3 2 3 5" xfId="1019" xr:uid="{DD7ABD22-42FF-4577-9643-61636B4FE815}"/>
    <cellStyle name="Total 3 2 3 6" xfId="1194" xr:uid="{B204EDAD-9D6E-4089-8A01-7E57C8B17001}"/>
    <cellStyle name="Total 3 2 4" xfId="579" xr:uid="{F3947E27-6A29-4567-8A39-A9A10C8086AC}"/>
    <cellStyle name="Total 3 2 5" xfId="682" xr:uid="{2018C102-1319-466B-AE8B-E9916C1BF88E}"/>
    <cellStyle name="Total 3 2 6" xfId="1104" xr:uid="{C8C78211-C8A0-4263-BD43-D0525C07A79E}"/>
    <cellStyle name="Total 3 3" xfId="175" xr:uid="{6CA958D9-DE43-4BD7-8C60-792E8984FD18}"/>
    <cellStyle name="Total 3 3 2" xfId="395" xr:uid="{A64F8283-E44D-41EE-B9C8-31D784CCAA16}"/>
    <cellStyle name="Total 3 3 2 2" xfId="743" xr:uid="{4CB56E01-9B70-4A02-928E-841A6495C250}"/>
    <cellStyle name="Total 3 3 2 3" xfId="695" xr:uid="{4E7A97CB-E6BA-4AFC-8228-3BF12C4E28B7}"/>
    <cellStyle name="Total 3 3 2 4" xfId="895" xr:uid="{B92BADC1-35F9-4B48-B83E-E596D57E03D6}"/>
    <cellStyle name="Total 3 3 2 5" xfId="984" xr:uid="{DC0F3829-0EE2-49C0-9600-DC2E0F06B9B7}"/>
    <cellStyle name="Total 3 3 2 6" xfId="1157" xr:uid="{60E19085-3A75-492A-BD15-CA9C946E2B41}"/>
    <cellStyle name="Total 3 3 3" xfId="530" xr:uid="{8AE816D8-96CC-4ACD-8F75-E752332B1D32}"/>
    <cellStyle name="Total 3 3 4" xfId="631" xr:uid="{AB3E7C05-40D1-4865-B5EE-DD959F9B5F6E}"/>
    <cellStyle name="Total 3 3 5" xfId="1068" xr:uid="{8F436DA3-CFEE-4F0D-AB89-E3D3FFBAF3B9}"/>
    <cellStyle name="Total 3 4" xfId="418" xr:uid="{E83F2991-9EC3-430F-B121-949F0148DFB7}"/>
    <cellStyle name="Total 3 4 2" xfId="765" xr:uid="{3D36D1D6-0441-40F8-AEEE-2CDE0FACAA96}"/>
    <cellStyle name="Total 3 4 3" xfId="540" xr:uid="{2806B279-15C8-4D66-8B9C-F65CB56F33FC}"/>
    <cellStyle name="Total 3 4 4" xfId="917" xr:uid="{E0762A9D-A61E-46F5-9191-0A05D88CCCB6}"/>
    <cellStyle name="Total 3 4 5" xfId="1006" xr:uid="{38CA725E-C66F-4D76-A852-561E82927471}"/>
    <cellStyle name="Total 3 4 6" xfId="1179" xr:uid="{5501B570-4808-445A-B517-CAC9F9C2D95A}"/>
    <cellStyle name="Total 3 5" xfId="590" xr:uid="{2871354E-7970-40B5-8BE6-D009D8B702EB}"/>
    <cellStyle name="Total 3 6" xfId="830" xr:uid="{ADAA794C-C5A4-4028-B332-B116A771245C}"/>
    <cellStyle name="Total 3 7" xfId="1089" xr:uid="{F3767D3C-53C4-4BC0-B6FF-F146425C12E1}"/>
    <cellStyle name="Vstup" xfId="13" builtinId="20" customBuiltin="1"/>
    <cellStyle name="Výpočet" xfId="15" builtinId="22" customBuiltin="1"/>
    <cellStyle name="Výstup" xfId="14" builtinId="21" customBuiltin="1"/>
    <cellStyle name="Vysvětlující text 2" xfId="510" xr:uid="{B577E39C-5A41-4559-A7EC-CF500C94E355}"/>
    <cellStyle name="Warning Text 2" xfId="219" xr:uid="{617F0A87-88E5-4D73-8171-E07B5B7D18A3}"/>
    <cellStyle name="Warning Text 3" xfId="287" xr:uid="{F4BE8E7F-96F6-4937-B2C7-235AB46137D2}"/>
    <cellStyle name="Warning Text 4" xfId="218" xr:uid="{5D0A084D-7A1D-4DFC-9E55-997EA42F365A}"/>
    <cellStyle name="Zvýraznění 1 2" xfId="511" xr:uid="{48D7C9B1-34FD-4BCF-82A9-37129EA52455}"/>
    <cellStyle name="Zvýraznění 2 2" xfId="512" xr:uid="{30AF7B52-6799-4AED-B177-4CD77805FDE9}"/>
    <cellStyle name="Zvýraznění 3 2" xfId="513" xr:uid="{A4D37290-DD02-45A2-AA1A-40245C283D1D}"/>
    <cellStyle name="Zvýraznění 4 2" xfId="514" xr:uid="{CF3C496B-D218-4CA5-ACFF-A9BBA390E3AB}"/>
    <cellStyle name="Zvýraznění 5 2" xfId="515" xr:uid="{A0325AB4-CCD2-483B-92DD-5B98C1C15519}"/>
    <cellStyle name="Zvýraznění 6 2" xfId="516" xr:uid="{760CE2EE-1BAA-4E61-A925-2B313443495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ment%20firms/RTS-ITS-GL/IFR_uverejnovani%20invest%20politiky/SCARA%202021%2093a%20(Annex%20I%20-%20Disclosure%20investment%20policy%20by%20IF)%20-%20clea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arka.richter\Downloads\Informa&#269;n&#237;%20povinnost%20dle%20IFR%20&#269;l.46%20za%20rok%202022%20(3).xlsx" TargetMode="External"/><Relationship Id="rId1" Type="http://schemas.openxmlformats.org/officeDocument/2006/relationships/externalLinkPath" Target="/Users/sarka.richter/Downloads/Informa&#269;n&#237;%20povinnost%20dle%20IFR%20&#269;l.46%20za%20rok%2020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řehled"/>
      <sheetName val="IF RM1"/>
      <sheetName val="IF RM2"/>
      <sheetName val="IF G1"/>
      <sheetName val="IF G2"/>
      <sheetName val="EU I CC1.01"/>
      <sheetName val="EU I CC2"/>
      <sheetName val="EU I CCA"/>
      <sheetName val="IF KP1"/>
      <sheetName val="IF KP2"/>
      <sheetName val="IF O1"/>
      <sheetName val="IF O2"/>
      <sheetName val="IF IP1"/>
      <sheetName val="IF IP2"/>
      <sheetName val="IF IP3"/>
      <sheetName val="IF IP4"/>
    </sheetNames>
    <sheetDataSet>
      <sheetData sheetId="0"/>
      <sheetData sheetId="1"/>
      <sheetData sheetId="2"/>
      <sheetData sheetId="3"/>
      <sheetData sheetId="4"/>
      <sheetData sheetId="5">
        <row r="29">
          <cell r="D29">
            <v>-5019000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election activeCell="B2" sqref="B2"/>
    </sheetView>
  </sheetViews>
  <sheetFormatPr defaultColWidth="11" defaultRowHeight="12.75"/>
  <cols>
    <col min="1" max="1" width="3.7109375" style="12" customWidth="1"/>
    <col min="2" max="2" width="22.28515625" style="12" customWidth="1"/>
    <col min="3" max="3" width="74.140625" style="12" bestFit="1" customWidth="1"/>
    <col min="4" max="4" width="46.8554687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c r="A1" s="32"/>
      <c r="B1" s="32"/>
      <c r="C1" s="32"/>
    </row>
    <row r="2" spans="1:9" ht="21.6" customHeight="1">
      <c r="A2" s="32"/>
      <c r="B2" s="69" t="s">
        <v>427</v>
      </c>
      <c r="C2" s="73"/>
      <c r="D2" s="270" t="s">
        <v>223</v>
      </c>
    </row>
    <row r="3" spans="1:9" ht="10.15" customHeight="1">
      <c r="A3" s="32"/>
      <c r="B3" s="32"/>
      <c r="C3" s="32"/>
      <c r="D3"/>
    </row>
    <row r="4" spans="1:9" ht="22.15" customHeight="1">
      <c r="A4" s="33"/>
      <c r="B4" s="35" t="s">
        <v>224</v>
      </c>
      <c r="E4"/>
      <c r="G4" s="35"/>
      <c r="H4" s="35"/>
      <c r="I4" s="35"/>
    </row>
    <row r="5" spans="1:9" ht="22.15" customHeight="1">
      <c r="A5" s="33"/>
      <c r="B5" s="271" t="s">
        <v>229</v>
      </c>
      <c r="E5"/>
      <c r="G5" s="35"/>
      <c r="H5" s="35"/>
      <c r="I5" s="35"/>
    </row>
    <row r="6" spans="1:9" ht="55.15" customHeight="1">
      <c r="A6" s="33"/>
      <c r="B6" s="394" t="s">
        <v>228</v>
      </c>
      <c r="C6" s="394"/>
      <c r="D6" s="394"/>
      <c r="E6" s="394"/>
      <c r="F6" s="394"/>
      <c r="G6" s="33"/>
      <c r="H6" s="33"/>
    </row>
    <row r="7" spans="1:9" ht="12" customHeight="1">
      <c r="A7" s="33"/>
      <c r="B7" s="13"/>
      <c r="C7" s="63"/>
      <c r="G7" s="33"/>
      <c r="H7" s="33"/>
    </row>
    <row r="8" spans="1:9" ht="16.5" customHeight="1">
      <c r="A8" s="33"/>
      <c r="B8" s="37" t="s">
        <v>181</v>
      </c>
      <c r="C8" s="33"/>
      <c r="F8"/>
    </row>
    <row r="9" spans="1:9" ht="12" customHeight="1" thickBot="1">
      <c r="A9" s="32"/>
      <c r="B9" s="32"/>
      <c r="C9" s="32"/>
    </row>
    <row r="10" spans="1:9" ht="62.45" customHeight="1" thickBot="1">
      <c r="A10" s="32"/>
      <c r="B10" s="180" t="s">
        <v>26</v>
      </c>
      <c r="C10" s="181" t="s">
        <v>16</v>
      </c>
      <c r="D10" s="180" t="s">
        <v>21</v>
      </c>
      <c r="E10" s="182" t="s">
        <v>195</v>
      </c>
      <c r="F10" s="183" t="s">
        <v>179</v>
      </c>
    </row>
    <row r="11" spans="1:9" ht="16.899999999999999" customHeight="1">
      <c r="A11" s="32"/>
      <c r="B11" s="184"/>
      <c r="C11" s="185" t="s">
        <v>17</v>
      </c>
      <c r="D11" s="186"/>
      <c r="E11" s="186"/>
      <c r="F11" s="186"/>
    </row>
    <row r="12" spans="1:9" ht="16.899999999999999" customHeight="1">
      <c r="A12" s="32"/>
      <c r="B12" s="187" t="s">
        <v>24</v>
      </c>
      <c r="C12" s="188" t="s">
        <v>230</v>
      </c>
      <c r="D12" s="189" t="s">
        <v>236</v>
      </c>
      <c r="E12" s="189"/>
      <c r="F12" s="190"/>
    </row>
    <row r="13" spans="1:9" ht="16.899999999999999" customHeight="1">
      <c r="A13" s="32"/>
      <c r="B13" s="187" t="s">
        <v>25</v>
      </c>
      <c r="C13" s="188" t="s">
        <v>196</v>
      </c>
      <c r="D13" s="189" t="s">
        <v>236</v>
      </c>
      <c r="E13" s="189"/>
      <c r="F13" s="191"/>
    </row>
    <row r="14" spans="1:9" ht="16.899999999999999" customHeight="1">
      <c r="A14" s="32"/>
      <c r="B14" s="192"/>
      <c r="C14" s="193" t="s">
        <v>18</v>
      </c>
      <c r="D14" s="194"/>
      <c r="E14" s="194"/>
      <c r="F14" s="194"/>
    </row>
    <row r="15" spans="1:9" ht="16.899999999999999" customHeight="1">
      <c r="A15" s="32"/>
      <c r="B15" s="187" t="s">
        <v>28</v>
      </c>
      <c r="C15" s="195" t="s">
        <v>234</v>
      </c>
      <c r="D15" s="189" t="s">
        <v>237</v>
      </c>
      <c r="E15" s="189"/>
      <c r="F15" s="190"/>
      <c r="G15"/>
    </row>
    <row r="16" spans="1:9" ht="16.899999999999999" customHeight="1">
      <c r="A16" s="32"/>
      <c r="B16" s="187" t="s">
        <v>29</v>
      </c>
      <c r="C16" s="195" t="s">
        <v>30</v>
      </c>
      <c r="D16" s="189" t="s">
        <v>238</v>
      </c>
      <c r="E16" s="189"/>
      <c r="F16" s="196"/>
      <c r="G16" s="34"/>
    </row>
    <row r="17" spans="1:7" ht="16.899999999999999" customHeight="1">
      <c r="A17" s="32"/>
      <c r="B17" s="192"/>
      <c r="C17" s="193" t="s">
        <v>178</v>
      </c>
      <c r="D17" s="194"/>
      <c r="E17" s="194"/>
      <c r="F17" s="197"/>
      <c r="G17" s="34"/>
    </row>
    <row r="18" spans="1:7" ht="31.9" customHeight="1">
      <c r="A18" s="32"/>
      <c r="B18" s="187" t="s">
        <v>261</v>
      </c>
      <c r="C18" s="188" t="s">
        <v>80</v>
      </c>
      <c r="D18" s="198" t="s">
        <v>239</v>
      </c>
      <c r="E18" s="198"/>
      <c r="F18" s="196"/>
      <c r="G18" s="34"/>
    </row>
    <row r="19" spans="1:7" ht="31.9" customHeight="1">
      <c r="A19" s="32"/>
      <c r="B19" s="187" t="s">
        <v>81</v>
      </c>
      <c r="C19" s="188" t="s">
        <v>82</v>
      </c>
      <c r="D19" s="198" t="s">
        <v>240</v>
      </c>
      <c r="E19" s="198"/>
      <c r="F19" s="196"/>
      <c r="G19" s="34"/>
    </row>
    <row r="20" spans="1:7" ht="31.9" customHeight="1">
      <c r="A20" s="32"/>
      <c r="B20" s="199" t="s">
        <v>83</v>
      </c>
      <c r="C20" s="188" t="s">
        <v>259</v>
      </c>
      <c r="D20" s="198" t="s">
        <v>241</v>
      </c>
      <c r="E20" s="198"/>
      <c r="F20" s="196"/>
      <c r="G20" s="34"/>
    </row>
    <row r="21" spans="1:7" ht="16.899999999999999" customHeight="1">
      <c r="A21" s="32"/>
      <c r="B21" s="192"/>
      <c r="C21" s="194" t="s">
        <v>10</v>
      </c>
      <c r="D21" s="194"/>
      <c r="E21" s="194"/>
      <c r="F21" s="197"/>
      <c r="G21" s="34"/>
    </row>
    <row r="22" spans="1:7" ht="16.899999999999999" customHeight="1">
      <c r="A22" s="32"/>
      <c r="B22" s="200" t="s">
        <v>22</v>
      </c>
      <c r="C22" s="201" t="s">
        <v>253</v>
      </c>
      <c r="D22" s="201" t="s">
        <v>242</v>
      </c>
      <c r="E22" s="202"/>
      <c r="F22" s="196"/>
      <c r="G22" s="34"/>
    </row>
    <row r="23" spans="1:7" ht="16.899999999999999" customHeight="1">
      <c r="A23" s="32"/>
      <c r="B23" s="200" t="s">
        <v>23</v>
      </c>
      <c r="C23" s="201" t="s">
        <v>193</v>
      </c>
      <c r="D23" s="201" t="s">
        <v>243</v>
      </c>
      <c r="E23" s="202"/>
      <c r="F23" s="196"/>
      <c r="G23" s="34"/>
    </row>
    <row r="24" spans="1:7" ht="16.899999999999999" customHeight="1">
      <c r="A24" s="32"/>
      <c r="B24" s="192"/>
      <c r="C24" s="194" t="s">
        <v>270</v>
      </c>
      <c r="D24" s="194"/>
      <c r="E24" s="194"/>
      <c r="F24" s="197"/>
      <c r="G24" s="34"/>
    </row>
    <row r="25" spans="1:7" ht="16.899999999999999" customHeight="1">
      <c r="A25" s="32"/>
      <c r="B25" s="200" t="s">
        <v>13</v>
      </c>
      <c r="C25" s="201" t="s">
        <v>268</v>
      </c>
      <c r="D25" s="201" t="s">
        <v>244</v>
      </c>
      <c r="E25" s="201"/>
      <c r="F25" s="196"/>
      <c r="G25" s="34"/>
    </row>
    <row r="26" spans="1:7" ht="16.899999999999999" customHeight="1">
      <c r="A26" s="32"/>
      <c r="B26" s="200" t="s">
        <v>14</v>
      </c>
      <c r="C26" s="201" t="s">
        <v>269</v>
      </c>
      <c r="D26" s="201" t="s">
        <v>245</v>
      </c>
      <c r="E26" s="201"/>
      <c r="F26" s="196"/>
      <c r="G26" s="34"/>
    </row>
    <row r="27" spans="1:7" ht="15.6" customHeight="1">
      <c r="B27" s="192"/>
      <c r="C27" s="193" t="s">
        <v>288</v>
      </c>
      <c r="D27" s="194"/>
      <c r="E27" s="194"/>
      <c r="F27" s="331"/>
      <c r="G27" s="34"/>
    </row>
    <row r="28" spans="1:7" ht="16.899999999999999" customHeight="1">
      <c r="B28" s="187" t="s">
        <v>6</v>
      </c>
      <c r="C28" s="188" t="s">
        <v>283</v>
      </c>
      <c r="D28" s="188" t="s">
        <v>246</v>
      </c>
      <c r="E28" s="188"/>
      <c r="F28" s="395" t="s">
        <v>200</v>
      </c>
      <c r="G28" s="34"/>
    </row>
    <row r="29" spans="1:7" ht="16.899999999999999" customHeight="1">
      <c r="B29" s="187" t="s">
        <v>7</v>
      </c>
      <c r="C29" s="188" t="s">
        <v>284</v>
      </c>
      <c r="D29" s="188" t="s">
        <v>247</v>
      </c>
      <c r="E29" s="188"/>
      <c r="F29" s="396"/>
    </row>
    <row r="30" spans="1:7" ht="16.899999999999999" customHeight="1">
      <c r="B30" s="187" t="s">
        <v>8</v>
      </c>
      <c r="C30" s="188" t="s">
        <v>285</v>
      </c>
      <c r="D30" s="188" t="s">
        <v>248</v>
      </c>
      <c r="E30" s="188"/>
      <c r="F30" s="396"/>
    </row>
    <row r="31" spans="1:7" ht="16.899999999999999" customHeight="1">
      <c r="B31" s="187" t="s">
        <v>9</v>
      </c>
      <c r="C31" s="188" t="s">
        <v>286</v>
      </c>
      <c r="D31" s="188" t="s">
        <v>249</v>
      </c>
      <c r="E31" s="188"/>
      <c r="F31" s="397"/>
    </row>
    <row r="32" spans="1:7" ht="16.899999999999999" customHeight="1">
      <c r="B32" s="317"/>
      <c r="C32" s="194" t="s">
        <v>357</v>
      </c>
      <c r="D32" s="318"/>
      <c r="E32" s="318"/>
      <c r="F32" s="334"/>
    </row>
    <row r="33" spans="2:8" ht="65.25" customHeight="1">
      <c r="B33" s="187" t="s">
        <v>358</v>
      </c>
      <c r="C33" s="188" t="s">
        <v>359</v>
      </c>
      <c r="D33" s="335" t="s">
        <v>360</v>
      </c>
      <c r="E33" s="188"/>
      <c r="F33" s="336" t="s">
        <v>200</v>
      </c>
    </row>
    <row r="34" spans="2:8" ht="21.6" customHeight="1">
      <c r="B34" s="34"/>
      <c r="C34" s="34"/>
      <c r="D34" s="34"/>
      <c r="E34" s="34"/>
      <c r="F34" s="34"/>
      <c r="G34" s="34"/>
      <c r="H34" s="11"/>
    </row>
    <row r="35" spans="2:8" ht="31.15" customHeight="1">
      <c r="B35" s="400" t="s">
        <v>182</v>
      </c>
      <c r="C35" s="400"/>
      <c r="D35" s="400"/>
      <c r="E35" s="400"/>
    </row>
    <row r="36" spans="2:8" ht="34.15" customHeight="1">
      <c r="B36" s="398" t="s">
        <v>287</v>
      </c>
      <c r="C36" s="399"/>
      <c r="D36" s="399"/>
      <c r="E36" s="399"/>
      <c r="F36" s="78"/>
    </row>
    <row r="37" spans="2:8" ht="14.45" customHeight="1">
      <c r="B37" s="70"/>
      <c r="C37" s="71"/>
      <c r="D37" s="71"/>
      <c r="E37" s="71"/>
      <c r="F37" s="71"/>
    </row>
    <row r="38" spans="2:8">
      <c r="B38" s="71"/>
      <c r="C38" s="71"/>
      <c r="D38" s="71"/>
      <c r="E38" s="71"/>
      <c r="F38" s="71"/>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C13" sqref="C13"/>
    </sheetView>
  </sheetViews>
  <sheetFormatPr defaultRowHeight="15"/>
  <cols>
    <col min="1" max="1" width="3.7109375" customWidth="1"/>
    <col min="2" max="2" width="22.85546875" customWidth="1"/>
    <col min="3" max="3" width="86.28515625" customWidth="1"/>
    <col min="4" max="4" width="26.5703125" customWidth="1"/>
  </cols>
  <sheetData>
    <row r="1" spans="2:4" ht="10.15" customHeight="1"/>
    <row r="2" spans="2:4" ht="15.75">
      <c r="B2" s="72" t="str">
        <f>+Přehled!B2</f>
        <v>BH Securities a.s.</v>
      </c>
      <c r="D2" s="270" t="s">
        <v>223</v>
      </c>
    </row>
    <row r="3" spans="2:4" ht="10.15" customHeight="1"/>
    <row r="4" spans="2:4" ht="15.75">
      <c r="B4" s="265" t="s">
        <v>219</v>
      </c>
      <c r="C4" s="77"/>
      <c r="D4" s="54"/>
    </row>
    <row r="5" spans="2:4" ht="16.149999999999999" customHeight="1">
      <c r="B5" s="433" t="s">
        <v>280</v>
      </c>
      <c r="C5" s="433"/>
      <c r="D5" s="433"/>
    </row>
    <row r="6" spans="2:4" ht="16.149999999999999" customHeight="1">
      <c r="B6" s="179" t="s">
        <v>225</v>
      </c>
      <c r="C6" s="15"/>
      <c r="D6" s="5"/>
    </row>
    <row r="7" spans="2:4" ht="16.149999999999999" customHeight="1">
      <c r="B7" s="38" t="s">
        <v>40</v>
      </c>
      <c r="C7" s="39"/>
      <c r="D7" s="342">
        <v>44926</v>
      </c>
    </row>
    <row r="8" spans="2:4">
      <c r="C8" s="14"/>
    </row>
    <row r="9" spans="2:4" ht="15.75" thickBot="1">
      <c r="C9" s="14"/>
    </row>
    <row r="10" spans="2:4" ht="15.75" thickBot="1">
      <c r="C10" s="74" t="s">
        <v>0</v>
      </c>
      <c r="D10" s="87" t="s">
        <v>1</v>
      </c>
    </row>
    <row r="11" spans="2:4" ht="36" customHeight="1">
      <c r="C11" s="266" t="s">
        <v>387</v>
      </c>
      <c r="D11" s="434" t="s">
        <v>201</v>
      </c>
    </row>
    <row r="12" spans="2:4" ht="15.75" thickBot="1">
      <c r="C12" s="126" t="s">
        <v>188</v>
      </c>
      <c r="D12" s="435"/>
    </row>
    <row r="13" spans="2:4" ht="119.25" customHeight="1" thickBot="1">
      <c r="B13" s="127" t="s">
        <v>204</v>
      </c>
      <c r="C13" s="381" t="s">
        <v>443</v>
      </c>
      <c r="D13" s="132" t="s">
        <v>254</v>
      </c>
    </row>
    <row r="14" spans="2:4">
      <c r="D14" s="57"/>
    </row>
    <row r="15" spans="2:4" ht="15.75" thickBot="1">
      <c r="D15" s="57"/>
    </row>
    <row r="16" spans="2:4" ht="45.75" thickBot="1">
      <c r="B16" s="269" t="s">
        <v>220</v>
      </c>
      <c r="C16" s="74" t="s">
        <v>0</v>
      </c>
      <c r="D16" s="87" t="s">
        <v>1</v>
      </c>
    </row>
    <row r="17" spans="2:4" ht="45">
      <c r="B17" s="431"/>
      <c r="C17" s="75" t="s">
        <v>388</v>
      </c>
      <c r="D17" s="434" t="s">
        <v>201</v>
      </c>
    </row>
    <row r="18" spans="2:4" ht="15.75" thickBot="1">
      <c r="B18" s="432"/>
      <c r="C18" s="76" t="s">
        <v>188</v>
      </c>
      <c r="D18" s="435"/>
    </row>
    <row r="19" spans="2:4" ht="76.900000000000006" customHeight="1">
      <c r="B19" s="128" t="s">
        <v>202</v>
      </c>
      <c r="C19" s="129"/>
      <c r="D19" s="133" t="s">
        <v>255</v>
      </c>
    </row>
    <row r="20" spans="2:4" ht="60.6" customHeight="1" thickBot="1">
      <c r="B20" s="130" t="s">
        <v>203</v>
      </c>
      <c r="C20" s="131"/>
      <c r="D20" s="134" t="s">
        <v>255</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election activeCell="D18" sqref="D18"/>
    </sheetView>
  </sheetViews>
  <sheetFormatPr defaultColWidth="9.140625" defaultRowHeight="15"/>
  <cols>
    <col min="1" max="1" width="3.7109375" style="10" customWidth="1"/>
    <col min="2" max="2" width="7" style="10" customWidth="1"/>
    <col min="3" max="3" width="58.140625" style="10" customWidth="1"/>
    <col min="4" max="4" width="154" style="10" customWidth="1"/>
    <col min="5" max="5" width="20.42578125" style="10" customWidth="1"/>
    <col min="6" max="6" width="9.140625" style="10"/>
    <col min="7" max="7" width="22.28515625" style="10" customWidth="1"/>
    <col min="8" max="16384" width="9.140625" style="10"/>
  </cols>
  <sheetData>
    <row r="1" spans="2:7" ht="10.15" customHeight="1">
      <c r="B1" s="34"/>
      <c r="C1"/>
      <c r="D1"/>
      <c r="E1"/>
    </row>
    <row r="2" spans="2:7" ht="16.149999999999999" customHeight="1">
      <c r="B2" s="72" t="str">
        <f>+Přehled!B2</f>
        <v>BH Securities a.s.</v>
      </c>
      <c r="C2"/>
      <c r="D2" s="72"/>
      <c r="E2" s="270" t="s">
        <v>223</v>
      </c>
    </row>
    <row r="3" spans="2:7" ht="10.15" customHeight="1">
      <c r="B3" s="34"/>
      <c r="C3"/>
      <c r="D3"/>
      <c r="E3"/>
    </row>
    <row r="4" spans="2:7" ht="16.149999999999999" customHeight="1">
      <c r="B4" s="47" t="s">
        <v>271</v>
      </c>
      <c r="C4" s="77"/>
      <c r="D4" s="77"/>
      <c r="E4" s="54"/>
    </row>
    <row r="5" spans="2:7" ht="16.149999999999999" customHeight="1">
      <c r="B5" s="433" t="s">
        <v>281</v>
      </c>
      <c r="C5" s="433"/>
      <c r="D5" s="433"/>
      <c r="E5" s="433"/>
      <c r="F5" s="433"/>
      <c r="G5" s="433"/>
    </row>
    <row r="6" spans="2:7" ht="16.149999999999999" customHeight="1">
      <c r="B6" s="179" t="s">
        <v>225</v>
      </c>
      <c r="C6"/>
      <c r="D6"/>
      <c r="E6"/>
    </row>
    <row r="7" spans="2:7" ht="16.149999999999999" customHeight="1">
      <c r="B7" s="38" t="s">
        <v>40</v>
      </c>
      <c r="C7" s="146"/>
      <c r="D7" s="146"/>
      <c r="E7" s="267">
        <f>'IF RM1'!D7</f>
        <v>44926</v>
      </c>
    </row>
    <row r="8" spans="2:7" ht="16.149999999999999" customHeight="1" thickBot="1">
      <c r="B8" s="23"/>
      <c r="C8" s="23"/>
      <c r="D8" s="23"/>
      <c r="E8" s="23"/>
    </row>
    <row r="9" spans="2:7" ht="14.45" customHeight="1">
      <c r="B9" s="25"/>
      <c r="C9" s="26"/>
      <c r="D9" s="81" t="s">
        <v>0</v>
      </c>
      <c r="E9" s="81" t="s">
        <v>1</v>
      </c>
    </row>
    <row r="10" spans="2:7" ht="39.200000000000003" customHeight="1" thickBot="1">
      <c r="B10" s="27"/>
      <c r="C10" s="28"/>
      <c r="D10" s="140" t="s">
        <v>15</v>
      </c>
      <c r="E10" s="90" t="s">
        <v>262</v>
      </c>
    </row>
    <row r="11" spans="2:7" ht="15" customHeight="1">
      <c r="B11" s="141">
        <v>1</v>
      </c>
      <c r="C11" s="142" t="s">
        <v>34</v>
      </c>
      <c r="D11" s="366" t="s">
        <v>444</v>
      </c>
      <c r="E11" s="438" t="s">
        <v>73</v>
      </c>
    </row>
    <row r="12" spans="2:7" ht="15" customHeight="1">
      <c r="B12" s="143">
        <v>2</v>
      </c>
      <c r="C12" s="29" t="s">
        <v>76</v>
      </c>
      <c r="D12" s="382" t="s">
        <v>445</v>
      </c>
      <c r="E12" s="439"/>
    </row>
    <row r="13" spans="2:7" ht="15" customHeight="1">
      <c r="B13" s="143">
        <v>3</v>
      </c>
      <c r="C13" s="29" t="s">
        <v>35</v>
      </c>
      <c r="D13" s="382" t="s">
        <v>446</v>
      </c>
      <c r="E13" s="439"/>
    </row>
    <row r="14" spans="2:7" ht="15" customHeight="1">
      <c r="B14" s="143">
        <v>4</v>
      </c>
      <c r="C14" s="29" t="s">
        <v>75</v>
      </c>
      <c r="D14" s="382" t="s">
        <v>447</v>
      </c>
      <c r="E14" s="439"/>
    </row>
    <row r="15" spans="2:7" ht="15" customHeight="1">
      <c r="B15" s="143">
        <v>5</v>
      </c>
      <c r="C15" s="29" t="s">
        <v>74</v>
      </c>
      <c r="D15" s="382" t="s">
        <v>448</v>
      </c>
      <c r="E15" s="437"/>
    </row>
    <row r="16" spans="2:7" ht="15" customHeight="1">
      <c r="B16" s="143">
        <v>6</v>
      </c>
      <c r="C16" s="29" t="s">
        <v>77</v>
      </c>
      <c r="D16" s="382" t="s">
        <v>449</v>
      </c>
      <c r="E16" s="436" t="s">
        <v>79</v>
      </c>
    </row>
    <row r="17" spans="2:7" ht="15" customHeight="1">
      <c r="B17" s="143">
        <v>7</v>
      </c>
      <c r="C17" s="341" t="s">
        <v>397</v>
      </c>
      <c r="D17" s="392">
        <v>51.3</v>
      </c>
      <c r="E17" s="437"/>
    </row>
    <row r="18" spans="2:7" ht="44.45" customHeight="1" thickBot="1">
      <c r="B18" s="144">
        <v>8</v>
      </c>
      <c r="C18" s="145" t="s">
        <v>370</v>
      </c>
      <c r="D18" s="393">
        <v>0</v>
      </c>
      <c r="E18" s="139" t="s">
        <v>78</v>
      </c>
      <c r="G18"/>
    </row>
    <row r="19" spans="2:7">
      <c r="B19" s="24"/>
      <c r="C19" s="24"/>
      <c r="D19" s="24"/>
      <c r="G19"/>
    </row>
    <row r="20" spans="2:7" ht="61.9" customHeight="1">
      <c r="B20" s="441" t="s">
        <v>371</v>
      </c>
      <c r="C20" s="442"/>
      <c r="D20" s="442"/>
      <c r="E20" s="442"/>
      <c r="G20"/>
    </row>
    <row r="21" spans="2:7" ht="24" customHeight="1">
      <c r="B21" s="440" t="s">
        <v>396</v>
      </c>
      <c r="C21" s="440"/>
      <c r="D21" s="440"/>
      <c r="E21" s="440"/>
      <c r="G21"/>
    </row>
    <row r="22" spans="2:7" ht="31.5" customHeight="1">
      <c r="B22" s="413" t="s">
        <v>385</v>
      </c>
      <c r="C22" s="413"/>
      <c r="D22" s="413"/>
      <c r="E22" s="413"/>
      <c r="G22"/>
    </row>
    <row r="23" spans="2:7">
      <c r="C23"/>
      <c r="G23"/>
    </row>
    <row r="24" spans="2:7">
      <c r="C24" s="325"/>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47"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10" zoomScaleNormal="100" workbookViewId="0">
      <selection activeCell="D12" sqref="D12"/>
    </sheetView>
  </sheetViews>
  <sheetFormatPr defaultColWidth="9.140625" defaultRowHeight="1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c r="A1" s="23"/>
      <c r="B1" s="34"/>
      <c r="C1" s="34"/>
      <c r="D1" s="34"/>
      <c r="E1" s="34"/>
      <c r="F1" s="34"/>
      <c r="G1" s="34"/>
      <c r="H1" s="34"/>
      <c r="I1" s="23"/>
    </row>
    <row r="2" spans="1:9" ht="13.15" customHeight="1">
      <c r="A2" s="23"/>
      <c r="B2" s="72" t="str">
        <f>+Přehled!B2</f>
        <v>BH Securities a.s.</v>
      </c>
      <c r="C2" s="34"/>
      <c r="D2" s="72"/>
      <c r="E2" s="34"/>
      <c r="F2" s="34"/>
      <c r="G2" s="34"/>
      <c r="H2" s="270" t="s">
        <v>223</v>
      </c>
      <c r="I2" s="23"/>
    </row>
    <row r="3" spans="1:9" ht="10.15" customHeight="1">
      <c r="A3" s="23"/>
      <c r="B3" s="34"/>
      <c r="C3" s="34"/>
      <c r="D3" s="34"/>
      <c r="E3" s="34"/>
      <c r="F3" s="34"/>
      <c r="G3" s="34"/>
      <c r="H3" s="34"/>
      <c r="I3" s="23"/>
    </row>
    <row r="4" spans="1:9" ht="3.6" customHeight="1">
      <c r="A4" s="23"/>
      <c r="B4" s="23"/>
      <c r="C4" s="23"/>
      <c r="D4" s="23"/>
      <c r="E4" s="23"/>
      <c r="F4" s="23"/>
      <c r="G4" s="23"/>
      <c r="H4" s="23"/>
      <c r="I4" s="23"/>
    </row>
    <row r="5" spans="1:9" ht="15.75" customHeight="1">
      <c r="A5" s="23"/>
      <c r="B5" s="454" t="s">
        <v>272</v>
      </c>
      <c r="C5" s="455"/>
      <c r="D5" s="455"/>
      <c r="E5" s="455"/>
      <c r="F5" s="455"/>
      <c r="G5" s="455"/>
      <c r="H5" s="456"/>
      <c r="I5" s="23"/>
    </row>
    <row r="6" spans="1:9" ht="15.75" customHeight="1">
      <c r="A6" s="23"/>
      <c r="B6" s="433" t="s">
        <v>282</v>
      </c>
      <c r="C6" s="433"/>
      <c r="D6" s="433"/>
      <c r="E6" s="34"/>
      <c r="F6" s="34"/>
      <c r="G6" s="34"/>
      <c r="H6" s="34"/>
      <c r="I6" s="23"/>
    </row>
    <row r="7" spans="1:9" ht="15.75" customHeight="1">
      <c r="A7" s="23"/>
      <c r="B7" s="179" t="s">
        <v>225</v>
      </c>
      <c r="C7" s="50"/>
      <c r="D7" s="50"/>
      <c r="E7" s="50"/>
      <c r="F7" s="50"/>
      <c r="G7" s="50"/>
      <c r="H7"/>
      <c r="I7" s="23"/>
    </row>
    <row r="8" spans="1:9" ht="15" customHeight="1">
      <c r="A8" s="23"/>
      <c r="B8" s="450" t="s">
        <v>40</v>
      </c>
      <c r="C8" s="451"/>
      <c r="D8" s="451"/>
      <c r="E8" s="451"/>
      <c r="F8" s="451"/>
      <c r="G8" s="451"/>
      <c r="H8" s="268">
        <f>'IF RM1'!D7</f>
        <v>44926</v>
      </c>
      <c r="I8" s="23"/>
    </row>
    <row r="9" spans="1:9" ht="15" customHeight="1">
      <c r="A9" s="23"/>
      <c r="B9" s="452" t="s">
        <v>65</v>
      </c>
      <c r="C9" s="453"/>
      <c r="D9" s="453"/>
      <c r="E9" s="453"/>
      <c r="F9" s="453"/>
      <c r="G9" s="453"/>
      <c r="H9" s="147" t="s">
        <v>227</v>
      </c>
      <c r="I9" s="21"/>
    </row>
    <row r="10" spans="1:9" ht="15.75" thickBot="1">
      <c r="A10" s="23"/>
      <c r="B10" s="23"/>
      <c r="C10" s="458"/>
      <c r="D10" s="458"/>
      <c r="E10" s="458"/>
      <c r="F10" s="43"/>
      <c r="G10" s="43"/>
      <c r="H10" s="23"/>
      <c r="I10" s="23"/>
    </row>
    <row r="11" spans="1:9" ht="60.75" thickBot="1">
      <c r="A11" s="23"/>
      <c r="B11" s="218" t="s">
        <v>20</v>
      </c>
      <c r="C11" s="219" t="s">
        <v>211</v>
      </c>
      <c r="D11" s="220" t="s">
        <v>212</v>
      </c>
      <c r="E11" s="220" t="s">
        <v>213</v>
      </c>
      <c r="F11" s="220" t="s">
        <v>214</v>
      </c>
      <c r="G11" s="221" t="s">
        <v>44</v>
      </c>
      <c r="H11" s="222" t="s">
        <v>256</v>
      </c>
      <c r="I11" s="23"/>
    </row>
    <row r="12" spans="1:9" ht="17.25">
      <c r="A12" s="23"/>
      <c r="B12" s="223">
        <v>1</v>
      </c>
      <c r="C12" s="224" t="s">
        <v>215</v>
      </c>
      <c r="D12" s="367">
        <v>3</v>
      </c>
      <c r="E12" s="367">
        <v>3</v>
      </c>
      <c r="F12" s="368">
        <v>4</v>
      </c>
      <c r="G12" s="369">
        <v>13</v>
      </c>
      <c r="H12" s="459" t="s">
        <v>66</v>
      </c>
      <c r="I12" s="23"/>
    </row>
    <row r="13" spans="1:9" ht="30">
      <c r="A13" s="23"/>
      <c r="B13" s="225">
        <v>2</v>
      </c>
      <c r="C13" s="226" t="s">
        <v>184</v>
      </c>
      <c r="D13" s="383">
        <v>3</v>
      </c>
      <c r="E13" s="383">
        <v>3</v>
      </c>
      <c r="F13" s="384">
        <v>4</v>
      </c>
      <c r="G13" s="385">
        <v>13</v>
      </c>
      <c r="H13" s="457"/>
      <c r="I13" s="23"/>
    </row>
    <row r="14" spans="1:9">
      <c r="A14" s="23"/>
      <c r="B14" s="225">
        <v>3</v>
      </c>
      <c r="C14" s="226" t="s">
        <v>45</v>
      </c>
      <c r="D14" s="386" t="s">
        <v>450</v>
      </c>
      <c r="E14" s="386" t="s">
        <v>451</v>
      </c>
      <c r="F14" s="386" t="s">
        <v>452</v>
      </c>
      <c r="G14" s="387" t="s">
        <v>453</v>
      </c>
      <c r="H14" s="457"/>
      <c r="I14" s="23"/>
    </row>
    <row r="15" spans="1:9">
      <c r="A15" s="23"/>
      <c r="B15" s="225">
        <v>4</v>
      </c>
      <c r="C15" s="227" t="s">
        <v>46</v>
      </c>
      <c r="D15" s="386" t="s">
        <v>450</v>
      </c>
      <c r="E15" s="386" t="s">
        <v>451</v>
      </c>
      <c r="F15" s="386" t="s">
        <v>452</v>
      </c>
      <c r="G15" s="387" t="s">
        <v>453</v>
      </c>
      <c r="H15" s="457"/>
      <c r="I15" s="23"/>
    </row>
    <row r="16" spans="1:9">
      <c r="A16" s="23"/>
      <c r="B16" s="225">
        <v>5</v>
      </c>
      <c r="C16" s="227" t="s">
        <v>47</v>
      </c>
      <c r="D16" s="388">
        <v>0</v>
      </c>
      <c r="E16" s="388">
        <v>0</v>
      </c>
      <c r="F16" s="388">
        <v>0</v>
      </c>
      <c r="G16" s="388">
        <v>0</v>
      </c>
      <c r="H16" s="457"/>
      <c r="I16" s="23"/>
    </row>
    <row r="17" spans="1:9">
      <c r="A17" s="23"/>
      <c r="B17" s="225">
        <v>6</v>
      </c>
      <c r="C17" s="228" t="s">
        <v>216</v>
      </c>
      <c r="D17" s="388">
        <v>0</v>
      </c>
      <c r="E17" s="388">
        <v>0</v>
      </c>
      <c r="F17" s="388">
        <v>0</v>
      </c>
      <c r="G17" s="388">
        <v>0</v>
      </c>
      <c r="H17" s="457"/>
      <c r="I17" s="23"/>
    </row>
    <row r="18" spans="1:9" ht="60">
      <c r="A18" s="23"/>
      <c r="B18" s="225">
        <v>7</v>
      </c>
      <c r="C18" s="227" t="s">
        <v>48</v>
      </c>
      <c r="D18" s="388">
        <v>0</v>
      </c>
      <c r="E18" s="388">
        <v>0</v>
      </c>
      <c r="F18" s="388">
        <v>0</v>
      </c>
      <c r="G18" s="388">
        <v>0</v>
      </c>
      <c r="H18" s="457"/>
      <c r="I18" s="23"/>
    </row>
    <row r="19" spans="1:9" ht="30">
      <c r="A19" s="23"/>
      <c r="B19" s="225">
        <v>8</v>
      </c>
      <c r="C19" s="228" t="s">
        <v>49</v>
      </c>
      <c r="D19" s="388">
        <v>0</v>
      </c>
      <c r="E19" s="388">
        <v>0</v>
      </c>
      <c r="F19" s="388">
        <v>0</v>
      </c>
      <c r="G19" s="388">
        <v>0</v>
      </c>
      <c r="H19" s="457"/>
      <c r="I19" s="23"/>
    </row>
    <row r="20" spans="1:9">
      <c r="A20" s="23"/>
      <c r="B20" s="225">
        <v>9</v>
      </c>
      <c r="C20" s="228" t="s">
        <v>50</v>
      </c>
      <c r="D20" s="388">
        <v>0</v>
      </c>
      <c r="E20" s="388">
        <v>0</v>
      </c>
      <c r="F20" s="388">
        <v>0</v>
      </c>
      <c r="G20" s="388">
        <v>0</v>
      </c>
      <c r="H20" s="457"/>
      <c r="I20" s="23"/>
    </row>
    <row r="21" spans="1:9">
      <c r="A21" s="23"/>
      <c r="B21" s="225">
        <v>10</v>
      </c>
      <c r="C21" s="227" t="s">
        <v>51</v>
      </c>
      <c r="D21" s="388">
        <v>0</v>
      </c>
      <c r="E21" s="388">
        <v>0</v>
      </c>
      <c r="F21" s="388">
        <v>0</v>
      </c>
      <c r="G21" s="388">
        <v>0</v>
      </c>
      <c r="H21" s="457"/>
      <c r="I21" s="23"/>
    </row>
    <row r="22" spans="1:9">
      <c r="A22" s="23"/>
      <c r="B22" s="225">
        <v>11</v>
      </c>
      <c r="C22" s="229" t="s">
        <v>52</v>
      </c>
      <c r="D22" s="386" t="s">
        <v>454</v>
      </c>
      <c r="E22" s="386" t="s">
        <v>455</v>
      </c>
      <c r="F22" s="386" t="s">
        <v>456</v>
      </c>
      <c r="G22" s="387" t="s">
        <v>457</v>
      </c>
      <c r="H22" s="457"/>
      <c r="I22" s="23"/>
    </row>
    <row r="23" spans="1:9">
      <c r="A23" s="23"/>
      <c r="B23" s="225">
        <v>12</v>
      </c>
      <c r="C23" s="227" t="s">
        <v>46</v>
      </c>
      <c r="D23" s="386" t="s">
        <v>454</v>
      </c>
      <c r="E23" s="386" t="s">
        <v>455</v>
      </c>
      <c r="F23" s="386" t="s">
        <v>456</v>
      </c>
      <c r="G23" s="387" t="s">
        <v>457</v>
      </c>
      <c r="H23" s="457"/>
      <c r="I23" s="23"/>
    </row>
    <row r="24" spans="1:9">
      <c r="A24" s="23"/>
      <c r="B24" s="225">
        <v>13</v>
      </c>
      <c r="C24" s="230" t="s">
        <v>53</v>
      </c>
      <c r="D24" s="388">
        <v>0</v>
      </c>
      <c r="E24" s="388">
        <v>0</v>
      </c>
      <c r="F24" s="388">
        <v>0</v>
      </c>
      <c r="G24" s="388">
        <v>0</v>
      </c>
      <c r="H24" s="457"/>
      <c r="I24" s="23"/>
    </row>
    <row r="25" spans="1:9">
      <c r="A25" s="23"/>
      <c r="B25" s="225">
        <v>14</v>
      </c>
      <c r="C25" s="227" t="s">
        <v>47</v>
      </c>
      <c r="D25" s="388">
        <v>0</v>
      </c>
      <c r="E25" s="388">
        <v>0</v>
      </c>
      <c r="F25" s="388">
        <v>0</v>
      </c>
      <c r="G25" s="388">
        <v>0</v>
      </c>
      <c r="H25" s="457"/>
      <c r="I25" s="23"/>
    </row>
    <row r="26" spans="1:9">
      <c r="A26" s="23"/>
      <c r="B26" s="225">
        <v>15</v>
      </c>
      <c r="C26" s="230" t="s">
        <v>53</v>
      </c>
      <c r="D26" s="388">
        <v>0</v>
      </c>
      <c r="E26" s="388">
        <v>0</v>
      </c>
      <c r="F26" s="388">
        <v>0</v>
      </c>
      <c r="G26" s="388">
        <v>0</v>
      </c>
      <c r="H26" s="457"/>
      <c r="I26" s="23"/>
    </row>
    <row r="27" spans="1:9">
      <c r="A27" s="23"/>
      <c r="B27" s="225">
        <v>16</v>
      </c>
      <c r="C27" s="228" t="s">
        <v>216</v>
      </c>
      <c r="D27" s="388">
        <v>0</v>
      </c>
      <c r="E27" s="388">
        <v>0</v>
      </c>
      <c r="F27" s="388">
        <v>0</v>
      </c>
      <c r="G27" s="388">
        <v>0</v>
      </c>
      <c r="H27" s="457"/>
      <c r="I27" s="23"/>
    </row>
    <row r="28" spans="1:9">
      <c r="A28" s="23"/>
      <c r="B28" s="225">
        <v>17</v>
      </c>
      <c r="C28" s="230" t="s">
        <v>53</v>
      </c>
      <c r="D28" s="388">
        <v>0</v>
      </c>
      <c r="E28" s="388">
        <v>0</v>
      </c>
      <c r="F28" s="388">
        <v>0</v>
      </c>
      <c r="G28" s="388">
        <v>0</v>
      </c>
      <c r="H28" s="457"/>
      <c r="I28" s="23"/>
    </row>
    <row r="29" spans="1:9" ht="60">
      <c r="A29" s="23"/>
      <c r="B29" s="225">
        <v>18</v>
      </c>
      <c r="C29" s="227" t="s">
        <v>48</v>
      </c>
      <c r="D29" s="388">
        <v>0</v>
      </c>
      <c r="E29" s="388">
        <v>0</v>
      </c>
      <c r="F29" s="388">
        <v>0</v>
      </c>
      <c r="G29" s="388">
        <v>0</v>
      </c>
      <c r="H29" s="457"/>
      <c r="I29" s="23"/>
    </row>
    <row r="30" spans="1:9">
      <c r="A30" s="23"/>
      <c r="B30" s="225">
        <v>19</v>
      </c>
      <c r="C30" s="230" t="s">
        <v>53</v>
      </c>
      <c r="D30" s="388">
        <v>0</v>
      </c>
      <c r="E30" s="388">
        <v>0</v>
      </c>
      <c r="F30" s="388">
        <v>0</v>
      </c>
      <c r="G30" s="388">
        <v>0</v>
      </c>
      <c r="H30" s="457"/>
      <c r="I30" s="23"/>
    </row>
    <row r="31" spans="1:9" ht="30">
      <c r="A31" s="23"/>
      <c r="B31" s="225">
        <v>20</v>
      </c>
      <c r="C31" s="228" t="s">
        <v>49</v>
      </c>
      <c r="D31" s="388">
        <v>0</v>
      </c>
      <c r="E31" s="388">
        <v>0</v>
      </c>
      <c r="F31" s="388">
        <v>0</v>
      </c>
      <c r="G31" s="388">
        <v>0</v>
      </c>
      <c r="H31" s="457"/>
      <c r="I31" s="23"/>
    </row>
    <row r="32" spans="1:9">
      <c r="A32" s="23"/>
      <c r="B32" s="225">
        <v>21</v>
      </c>
      <c r="C32" s="230" t="s">
        <v>53</v>
      </c>
      <c r="D32" s="388">
        <v>0</v>
      </c>
      <c r="E32" s="388">
        <v>0</v>
      </c>
      <c r="F32" s="388">
        <v>0</v>
      </c>
      <c r="G32" s="388">
        <v>0</v>
      </c>
      <c r="H32" s="457"/>
      <c r="I32" s="23"/>
    </row>
    <row r="33" spans="1:9">
      <c r="A33" s="23"/>
      <c r="B33" s="225">
        <v>22</v>
      </c>
      <c r="C33" s="228" t="s">
        <v>50</v>
      </c>
      <c r="D33" s="388">
        <v>0</v>
      </c>
      <c r="E33" s="388">
        <v>0</v>
      </c>
      <c r="F33" s="388">
        <v>0</v>
      </c>
      <c r="G33" s="388">
        <v>0</v>
      </c>
      <c r="H33" s="457"/>
      <c r="I33" s="23"/>
    </row>
    <row r="34" spans="1:9">
      <c r="A34" s="23"/>
      <c r="B34" s="225">
        <v>23</v>
      </c>
      <c r="C34" s="230" t="s">
        <v>53</v>
      </c>
      <c r="D34" s="388">
        <v>0</v>
      </c>
      <c r="E34" s="388">
        <v>0</v>
      </c>
      <c r="F34" s="388">
        <v>0</v>
      </c>
      <c r="G34" s="388">
        <v>0</v>
      </c>
      <c r="H34" s="457"/>
      <c r="I34" s="23"/>
    </row>
    <row r="35" spans="1:9">
      <c r="A35" s="23"/>
      <c r="B35" s="225">
        <v>24</v>
      </c>
      <c r="C35" s="227" t="s">
        <v>51</v>
      </c>
      <c r="D35" s="388">
        <v>0</v>
      </c>
      <c r="E35" s="388">
        <v>0</v>
      </c>
      <c r="F35" s="388">
        <v>0</v>
      </c>
      <c r="G35" s="388">
        <v>0</v>
      </c>
      <c r="H35" s="457"/>
      <c r="I35" s="23"/>
    </row>
    <row r="36" spans="1:9" ht="15.75" thickBot="1">
      <c r="A36" s="23"/>
      <c r="B36" s="231">
        <v>25</v>
      </c>
      <c r="C36" s="232" t="s">
        <v>53</v>
      </c>
      <c r="D36" s="388">
        <v>0</v>
      </c>
      <c r="E36" s="388">
        <v>0</v>
      </c>
      <c r="F36" s="388">
        <v>0</v>
      </c>
      <c r="G36" s="388">
        <v>0</v>
      </c>
      <c r="H36" s="444"/>
      <c r="I36" s="23"/>
    </row>
    <row r="37" spans="1:9" ht="15.75" thickBot="1">
      <c r="A37" s="23"/>
      <c r="B37" s="447" t="s">
        <v>64</v>
      </c>
      <c r="C37" s="448"/>
      <c r="D37" s="448"/>
      <c r="E37" s="448"/>
      <c r="F37" s="448"/>
      <c r="G37" s="448"/>
      <c r="H37" s="449"/>
      <c r="I37" s="23"/>
    </row>
    <row r="38" spans="1:9" s="22" customFormat="1" ht="28.5" customHeight="1">
      <c r="A38" s="51"/>
      <c r="B38" s="223">
        <v>26</v>
      </c>
      <c r="C38" s="233" t="s">
        <v>71</v>
      </c>
      <c r="D38" s="372">
        <v>0</v>
      </c>
      <c r="E38" s="372">
        <v>0</v>
      </c>
      <c r="F38" s="372">
        <v>0</v>
      </c>
      <c r="G38" s="373">
        <v>0</v>
      </c>
      <c r="H38" s="460" t="s">
        <v>67</v>
      </c>
      <c r="I38" s="51"/>
    </row>
    <row r="39" spans="1:9" s="22" customFormat="1">
      <c r="A39" s="51"/>
      <c r="B39" s="225">
        <v>27</v>
      </c>
      <c r="C39" s="234" t="s">
        <v>54</v>
      </c>
      <c r="D39" s="389">
        <v>0</v>
      </c>
      <c r="E39" s="389">
        <v>0</v>
      </c>
      <c r="F39" s="389">
        <v>0</v>
      </c>
      <c r="G39" s="390">
        <v>0</v>
      </c>
      <c r="H39" s="457"/>
      <c r="I39" s="51"/>
    </row>
    <row r="40" spans="1:9" s="22" customFormat="1">
      <c r="A40" s="51"/>
      <c r="B40" s="225">
        <v>28</v>
      </c>
      <c r="C40" s="234" t="s">
        <v>55</v>
      </c>
      <c r="D40" s="389">
        <v>0</v>
      </c>
      <c r="E40" s="389">
        <v>0</v>
      </c>
      <c r="F40" s="389">
        <v>0</v>
      </c>
      <c r="G40" s="390">
        <v>0</v>
      </c>
      <c r="H40" s="457"/>
      <c r="I40" s="51"/>
    </row>
    <row r="41" spans="1:9" s="22" customFormat="1" ht="60">
      <c r="A41" s="51"/>
      <c r="B41" s="225">
        <v>29</v>
      </c>
      <c r="C41" s="235" t="s">
        <v>56</v>
      </c>
      <c r="D41" s="389">
        <v>0</v>
      </c>
      <c r="E41" s="389">
        <v>0</v>
      </c>
      <c r="F41" s="389">
        <v>0</v>
      </c>
      <c r="G41" s="390">
        <v>0</v>
      </c>
      <c r="H41" s="236" t="s">
        <v>68</v>
      </c>
      <c r="I41" s="51"/>
    </row>
    <row r="42" spans="1:9" s="22" customFormat="1">
      <c r="A42" s="51"/>
      <c r="B42" s="225">
        <v>30</v>
      </c>
      <c r="C42" s="235" t="s">
        <v>57</v>
      </c>
      <c r="D42" s="389">
        <v>0</v>
      </c>
      <c r="E42" s="389">
        <v>0</v>
      </c>
      <c r="F42" s="389">
        <v>0</v>
      </c>
      <c r="G42" s="390">
        <v>0</v>
      </c>
      <c r="H42" s="457" t="s">
        <v>69</v>
      </c>
      <c r="I42" s="51"/>
    </row>
    <row r="43" spans="1:9" s="22" customFormat="1">
      <c r="A43" s="51"/>
      <c r="B43" s="225">
        <v>31</v>
      </c>
      <c r="C43" s="235" t="s">
        <v>61</v>
      </c>
      <c r="D43" s="389">
        <v>0</v>
      </c>
      <c r="E43" s="389">
        <v>0</v>
      </c>
      <c r="F43" s="389">
        <v>0</v>
      </c>
      <c r="G43" s="390">
        <v>0</v>
      </c>
      <c r="H43" s="457"/>
      <c r="I43" s="51"/>
    </row>
    <row r="44" spans="1:9" s="22" customFormat="1" ht="30">
      <c r="A44" s="51"/>
      <c r="B44" s="225">
        <v>32</v>
      </c>
      <c r="C44" s="235" t="s">
        <v>58</v>
      </c>
      <c r="D44" s="389">
        <v>0</v>
      </c>
      <c r="E44" s="389">
        <v>0</v>
      </c>
      <c r="F44" s="389">
        <v>0</v>
      </c>
      <c r="G44" s="390">
        <v>0</v>
      </c>
      <c r="H44" s="236" t="s">
        <v>70</v>
      </c>
      <c r="I44" s="51"/>
    </row>
    <row r="45" spans="1:9" s="22" customFormat="1">
      <c r="A45" s="51"/>
      <c r="B45" s="225">
        <v>33</v>
      </c>
      <c r="C45" s="237" t="s">
        <v>59</v>
      </c>
      <c r="D45" s="389">
        <v>0</v>
      </c>
      <c r="E45" s="389">
        <v>0</v>
      </c>
      <c r="F45" s="389">
        <v>0</v>
      </c>
      <c r="G45" s="390">
        <v>0</v>
      </c>
      <c r="H45" s="444" t="s">
        <v>72</v>
      </c>
      <c r="I45" s="51"/>
    </row>
    <row r="46" spans="1:9" s="22" customFormat="1">
      <c r="A46" s="51"/>
      <c r="B46" s="225">
        <v>34</v>
      </c>
      <c r="C46" s="238" t="s">
        <v>60</v>
      </c>
      <c r="D46" s="389">
        <v>0</v>
      </c>
      <c r="E46" s="389">
        <v>0</v>
      </c>
      <c r="F46" s="389">
        <v>0</v>
      </c>
      <c r="G46" s="390">
        <v>0</v>
      </c>
      <c r="H46" s="445"/>
      <c r="I46" s="51"/>
    </row>
    <row r="47" spans="1:9" s="22" customFormat="1">
      <c r="A47" s="51"/>
      <c r="B47" s="225">
        <v>35</v>
      </c>
      <c r="C47" s="237" t="s">
        <v>62</v>
      </c>
      <c r="D47" s="389">
        <v>0</v>
      </c>
      <c r="E47" s="389">
        <v>0</v>
      </c>
      <c r="F47" s="389">
        <v>0</v>
      </c>
      <c r="G47" s="390">
        <v>0</v>
      </c>
      <c r="H47" s="445"/>
      <c r="I47" s="51"/>
    </row>
    <row r="48" spans="1:9" s="22" customFormat="1" ht="15.75" thickBot="1">
      <c r="A48" s="51"/>
      <c r="B48" s="231">
        <v>36</v>
      </c>
      <c r="C48" s="239" t="s">
        <v>63</v>
      </c>
      <c r="D48" s="391">
        <v>0</v>
      </c>
      <c r="E48" s="391">
        <v>0</v>
      </c>
      <c r="F48" s="391">
        <v>0</v>
      </c>
      <c r="G48" s="370">
        <v>0</v>
      </c>
      <c r="H48" s="446"/>
      <c r="I48" s="51"/>
    </row>
    <row r="49" spans="1:9">
      <c r="A49" s="23"/>
      <c r="B49" s="23"/>
      <c r="C49" s="23"/>
      <c r="D49" s="23"/>
      <c r="E49" s="23"/>
      <c r="F49" s="23"/>
      <c r="G49" s="23"/>
      <c r="H49" s="23"/>
      <c r="I49" s="23"/>
    </row>
    <row r="50" spans="1:9" ht="29.45" customHeight="1">
      <c r="A50" s="23"/>
      <c r="B50" s="443" t="s">
        <v>257</v>
      </c>
      <c r="C50" s="443"/>
      <c r="D50" s="443"/>
      <c r="E50" s="443"/>
      <c r="F50" s="443"/>
      <c r="G50" s="443"/>
      <c r="H50" s="443"/>
      <c r="I50" s="23"/>
    </row>
    <row r="51" spans="1:9" ht="18" customHeight="1">
      <c r="A51" s="23"/>
      <c r="B51" s="23" t="s">
        <v>209</v>
      </c>
      <c r="C51" s="23"/>
      <c r="D51" s="23"/>
      <c r="E51" s="23"/>
      <c r="F51" s="23"/>
      <c r="G51" s="23"/>
      <c r="H51" s="23"/>
      <c r="I51" s="23"/>
    </row>
    <row r="52" spans="1:9" ht="18" customHeight="1">
      <c r="A52" s="23"/>
      <c r="B52" s="314" t="s">
        <v>267</v>
      </c>
      <c r="C52" s="23"/>
      <c r="D52" s="23"/>
      <c r="E52" s="23"/>
      <c r="F52" s="23"/>
      <c r="G52" s="23"/>
      <c r="H52" s="23"/>
      <c r="I52" s="23"/>
    </row>
    <row r="53" spans="1:9" ht="18" customHeight="1">
      <c r="A53" s="23"/>
      <c r="B53" s="23" t="s">
        <v>185</v>
      </c>
      <c r="C53" s="23"/>
      <c r="D53" s="23"/>
      <c r="E53" s="23"/>
      <c r="F53" s="23"/>
      <c r="G53" s="23"/>
      <c r="H53" s="23"/>
      <c r="I53" s="23"/>
    </row>
    <row r="54" spans="1:9" ht="18" customHeight="1">
      <c r="A54" s="23"/>
      <c r="B54" s="23" t="s">
        <v>186</v>
      </c>
      <c r="C54" s="23"/>
      <c r="D54" s="23"/>
      <c r="E54" s="23"/>
      <c r="F54" s="23"/>
      <c r="G54" s="23"/>
      <c r="H54" s="23"/>
      <c r="I54" s="23"/>
    </row>
    <row r="55" spans="1:9">
      <c r="A55" s="23"/>
      <c r="B55" s="23"/>
      <c r="C55" s="23"/>
      <c r="D55" s="23"/>
      <c r="E55" s="23"/>
      <c r="F55" s="23"/>
      <c r="G55" s="23"/>
      <c r="H55" s="23"/>
      <c r="I55" s="23"/>
    </row>
    <row r="56" spans="1:9">
      <c r="A56" s="23"/>
      <c r="B56" s="23"/>
      <c r="C56" s="23"/>
      <c r="D56" s="23"/>
      <c r="E56" s="23"/>
      <c r="F56" s="23"/>
      <c r="G56" s="23"/>
      <c r="H56" s="23"/>
      <c r="I56" s="23"/>
    </row>
    <row r="57" spans="1:9">
      <c r="A57" s="23"/>
      <c r="B57" s="23"/>
      <c r="C57" s="23"/>
      <c r="D57" s="23"/>
      <c r="E57" s="23"/>
      <c r="F57" s="23"/>
      <c r="G57" s="23"/>
      <c r="H57" s="23"/>
      <c r="I57" s="23"/>
    </row>
    <row r="58" spans="1:9">
      <c r="A58" s="23"/>
      <c r="B58" s="23"/>
      <c r="C58" s="23"/>
      <c r="D58" s="23"/>
      <c r="E58" s="23"/>
      <c r="F58" s="23"/>
      <c r="G58" s="23"/>
      <c r="H58" s="23"/>
      <c r="I58" s="23"/>
    </row>
    <row r="59" spans="1:9">
      <c r="A59" s="23"/>
      <c r="B59" s="23"/>
      <c r="C59" s="23"/>
      <c r="D59" s="23"/>
      <c r="E59" s="23"/>
      <c r="F59" s="23"/>
      <c r="G59" s="23"/>
      <c r="H59" s="23"/>
      <c r="I59" s="23"/>
    </row>
    <row r="60" spans="1:9">
      <c r="A60" s="23"/>
      <c r="B60" s="23"/>
      <c r="C60" s="23"/>
      <c r="D60" s="23"/>
      <c r="E60" s="23"/>
      <c r="F60" s="23"/>
      <c r="G60" s="23"/>
      <c r="H60" s="23"/>
      <c r="I60" s="23"/>
    </row>
    <row r="61" spans="1:9">
      <c r="A61" s="23"/>
      <c r="B61" s="23"/>
      <c r="C61" s="23"/>
      <c r="D61" s="23"/>
      <c r="E61" s="23"/>
      <c r="F61" s="23"/>
      <c r="G61" s="23"/>
      <c r="H61" s="23"/>
      <c r="I61" s="23"/>
    </row>
    <row r="62" spans="1:9">
      <c r="A62" s="23"/>
      <c r="B62" s="23"/>
      <c r="C62" s="23"/>
      <c r="D62" s="23"/>
      <c r="E62" s="23"/>
      <c r="F62" s="23"/>
      <c r="G62" s="23"/>
      <c r="H62" s="23"/>
      <c r="I62" s="23"/>
    </row>
    <row r="63" spans="1:9">
      <c r="A63" s="23"/>
      <c r="B63" s="23"/>
      <c r="C63" s="23"/>
      <c r="D63" s="23"/>
      <c r="E63" s="23"/>
      <c r="F63" s="23"/>
      <c r="G63" s="23"/>
      <c r="H63" s="23"/>
      <c r="I63" s="23"/>
    </row>
    <row r="64" spans="1:9">
      <c r="A64" s="23"/>
      <c r="B64" s="23"/>
      <c r="C64" s="23"/>
      <c r="D64" s="23"/>
      <c r="E64" s="23"/>
      <c r="F64" s="23"/>
      <c r="G64" s="23"/>
      <c r="H64" s="23"/>
      <c r="I64" s="23"/>
    </row>
    <row r="65" spans="1:9">
      <c r="A65" s="23"/>
      <c r="B65" s="23"/>
      <c r="C65" s="23"/>
      <c r="D65" s="23"/>
      <c r="E65" s="23"/>
      <c r="F65" s="23"/>
      <c r="G65" s="23"/>
      <c r="H65" s="23"/>
      <c r="I65" s="23"/>
    </row>
    <row r="66" spans="1:9">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F10" sqref="F10"/>
    </sheetView>
  </sheetViews>
  <sheetFormatPr defaultRowHeight="1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row r="2" spans="2:7" ht="15.75">
      <c r="B2" s="72" t="str">
        <f>+Přehled!B2</f>
        <v>BH Securities a.s.</v>
      </c>
      <c r="D2" s="72"/>
      <c r="F2" s="270" t="s">
        <v>223</v>
      </c>
    </row>
    <row r="3" spans="2:7" ht="10.15" customHeight="1"/>
    <row r="4" spans="2:7" ht="15.75">
      <c r="B4" s="461" t="s">
        <v>289</v>
      </c>
      <c r="C4" s="462"/>
      <c r="D4" s="462"/>
      <c r="E4" s="462"/>
      <c r="F4" s="463"/>
      <c r="G4" s="65"/>
    </row>
    <row r="5" spans="2:7" ht="44.45" customHeight="1">
      <c r="B5" s="407" t="s">
        <v>398</v>
      </c>
      <c r="C5" s="407"/>
      <c r="D5" s="407"/>
      <c r="E5" s="407"/>
      <c r="F5" s="407"/>
    </row>
    <row r="6" spans="2:7" ht="46.15" customHeight="1">
      <c r="B6" s="405" t="s">
        <v>399</v>
      </c>
      <c r="C6" s="405"/>
      <c r="D6" s="405"/>
      <c r="E6" s="405"/>
      <c r="F6" s="405"/>
    </row>
    <row r="7" spans="2:7" ht="16.149999999999999" customHeight="1">
      <c r="B7" s="78" t="s">
        <v>187</v>
      </c>
      <c r="C7" s="58"/>
      <c r="D7" s="58"/>
      <c r="E7" s="58"/>
      <c r="F7" s="58"/>
    </row>
    <row r="8" spans="2:7" ht="22.15" customHeight="1">
      <c r="B8" s="79" t="s">
        <v>221</v>
      </c>
    </row>
    <row r="9" spans="2:7" ht="16.149999999999999" customHeight="1">
      <c r="B9" s="38" t="s">
        <v>40</v>
      </c>
      <c r="C9" s="55"/>
      <c r="D9" s="56"/>
      <c r="E9" s="56"/>
      <c r="F9" s="267">
        <v>44926</v>
      </c>
    </row>
    <row r="11" spans="2:7" ht="15.75" thickBot="1">
      <c r="F11" s="19"/>
    </row>
    <row r="12" spans="2:7" ht="87" customHeight="1">
      <c r="B12" s="148" t="s">
        <v>291</v>
      </c>
      <c r="C12" s="149" t="s">
        <v>292</v>
      </c>
      <c r="D12" s="149" t="s">
        <v>293</v>
      </c>
      <c r="E12" s="316" t="s">
        <v>294</v>
      </c>
      <c r="F12" s="150" t="s">
        <v>295</v>
      </c>
    </row>
    <row r="13" spans="2:7" ht="15.75" thickBot="1">
      <c r="B13" s="151" t="s">
        <v>0</v>
      </c>
      <c r="C13" s="152" t="s">
        <v>1</v>
      </c>
      <c r="D13" s="152" t="s">
        <v>2</v>
      </c>
      <c r="E13" s="152" t="s">
        <v>3</v>
      </c>
      <c r="F13" s="153" t="s">
        <v>4</v>
      </c>
    </row>
    <row r="14" spans="2:7">
      <c r="B14" s="240"/>
      <c r="C14" s="240"/>
      <c r="D14" s="240"/>
      <c r="E14" s="240"/>
      <c r="F14" s="240"/>
    </row>
    <row r="15" spans="2:7">
      <c r="B15" s="241"/>
      <c r="C15" s="241"/>
      <c r="D15" s="241"/>
      <c r="E15" s="241"/>
      <c r="F15" s="241"/>
    </row>
    <row r="16" spans="2:7">
      <c r="B16" s="241"/>
      <c r="C16" s="241"/>
      <c r="D16" s="241"/>
      <c r="E16" s="241"/>
      <c r="F16" s="241"/>
    </row>
    <row r="17" spans="2:6">
      <c r="B17" s="241"/>
      <c r="C17" s="241"/>
      <c r="D17" s="241"/>
      <c r="E17" s="241"/>
      <c r="F17" s="241"/>
    </row>
    <row r="19" spans="2:6" ht="37.15" customHeight="1">
      <c r="B19" s="465" t="s">
        <v>290</v>
      </c>
      <c r="C19" s="465"/>
      <c r="D19" s="465"/>
      <c r="E19" s="465"/>
      <c r="F19" s="465"/>
    </row>
    <row r="20" spans="2:6" ht="15" customHeight="1">
      <c r="B20" s="2"/>
    </row>
    <row r="21" spans="2:6">
      <c r="B21" s="16" t="s">
        <v>39</v>
      </c>
      <c r="C21" s="17"/>
      <c r="D21" s="17"/>
      <c r="E21" s="17"/>
      <c r="F21" s="17"/>
    </row>
    <row r="22" spans="2:6">
      <c r="B22" s="17" t="s">
        <v>36</v>
      </c>
      <c r="C22" s="17"/>
      <c r="D22" s="17"/>
      <c r="E22" s="17"/>
      <c r="F22" s="17"/>
    </row>
    <row r="23" spans="2:6" ht="32.450000000000003" customHeight="1">
      <c r="B23" s="17"/>
      <c r="C23" s="464" t="s">
        <v>180</v>
      </c>
      <c r="D23" s="464"/>
      <c r="E23" s="464"/>
      <c r="F23" s="464"/>
    </row>
    <row r="24" spans="2:6" ht="33.6" customHeight="1">
      <c r="B24" s="17"/>
      <c r="C24" s="464" t="s">
        <v>37</v>
      </c>
      <c r="D24" s="464"/>
      <c r="E24" s="464"/>
      <c r="F24" s="464"/>
    </row>
    <row r="25" spans="2:6" ht="31.15" customHeight="1">
      <c r="B25" s="464" t="s">
        <v>38</v>
      </c>
      <c r="C25" s="464"/>
      <c r="D25" s="464"/>
      <c r="E25" s="464"/>
      <c r="F25" s="464"/>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D8" sqref="D8"/>
    </sheetView>
  </sheetViews>
  <sheetFormatPr defaultColWidth="9.140625" defaultRowHeight="1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c r="A1" s="23"/>
      <c r="B1" s="34"/>
      <c r="C1" s="34"/>
      <c r="D1" s="23"/>
      <c r="E1" s="23"/>
      <c r="F1" s="23"/>
      <c r="G1" s="23"/>
    </row>
    <row r="2" spans="1:7" ht="15.75">
      <c r="A2" s="23"/>
      <c r="B2" s="72" t="str">
        <f>+Přehled!B2</f>
        <v>BH Securities a.s.</v>
      </c>
      <c r="C2" s="34"/>
      <c r="D2" s="270" t="s">
        <v>223</v>
      </c>
      <c r="E2" s="23"/>
      <c r="F2" s="23"/>
      <c r="G2" s="23"/>
    </row>
    <row r="3" spans="1:7" ht="10.15" customHeight="1">
      <c r="A3" s="23"/>
      <c r="B3" s="34"/>
      <c r="C3" s="34"/>
      <c r="D3" s="23"/>
      <c r="E3" s="23"/>
      <c r="F3" s="23"/>
      <c r="G3" s="23"/>
    </row>
    <row r="4" spans="1:7" ht="15.75">
      <c r="A4" s="23"/>
      <c r="B4" s="467" t="s">
        <v>296</v>
      </c>
      <c r="C4" s="467"/>
      <c r="D4" s="467"/>
      <c r="E4" s="65"/>
      <c r="F4" s="23"/>
      <c r="G4" s="23"/>
    </row>
    <row r="5" spans="1:7" ht="49.15" customHeight="1">
      <c r="A5" s="34"/>
      <c r="B5" s="407" t="s">
        <v>340</v>
      </c>
      <c r="C5" s="407"/>
      <c r="D5" s="407"/>
      <c r="E5" s="34"/>
      <c r="F5" s="23"/>
      <c r="G5" s="23"/>
    </row>
    <row r="6" spans="1:7" ht="46.9" customHeight="1">
      <c r="A6" s="34"/>
      <c r="B6" s="405" t="s">
        <v>399</v>
      </c>
      <c r="C6" s="405"/>
      <c r="D6" s="405"/>
      <c r="E6" s="34"/>
      <c r="F6" s="23"/>
      <c r="G6" s="23"/>
    </row>
    <row r="7" spans="1:7" ht="24" customHeight="1">
      <c r="A7" s="34"/>
      <c r="B7" s="79" t="s">
        <v>222</v>
      </c>
      <c r="C7" s="34"/>
      <c r="D7" s="34"/>
      <c r="E7" s="34"/>
      <c r="F7" s="23"/>
      <c r="G7" s="23"/>
    </row>
    <row r="8" spans="1:7">
      <c r="A8" s="34"/>
      <c r="B8" s="38" t="s">
        <v>40</v>
      </c>
      <c r="C8" s="55"/>
      <c r="D8" s="267">
        <v>44926</v>
      </c>
      <c r="E8" s="34"/>
      <c r="F8" s="23"/>
      <c r="G8" s="23"/>
    </row>
    <row r="9" spans="1:7">
      <c r="A9" s="23"/>
      <c r="B9" s="23"/>
      <c r="C9" s="49"/>
      <c r="D9" s="23"/>
      <c r="E9" s="23"/>
      <c r="F9" s="23"/>
      <c r="G9" s="23"/>
    </row>
    <row r="10" spans="1:7">
      <c r="A10" s="23"/>
      <c r="B10" s="466" t="s">
        <v>297</v>
      </c>
      <c r="C10" s="466"/>
      <c r="D10" s="466"/>
      <c r="E10" s="23"/>
      <c r="F10" s="23"/>
      <c r="G10" s="23"/>
    </row>
    <row r="11" spans="1:7" ht="15.75" thickBot="1">
      <c r="A11" s="23"/>
      <c r="B11" s="23"/>
      <c r="C11" s="23"/>
      <c r="D11" s="23"/>
      <c r="E11" s="23"/>
      <c r="F11" s="23"/>
      <c r="G11" s="23"/>
    </row>
    <row r="12" spans="1:7" ht="15.75" thickBot="1">
      <c r="A12" s="23"/>
      <c r="B12" s="154" t="s">
        <v>307</v>
      </c>
      <c r="C12" s="155" t="s">
        <v>20</v>
      </c>
      <c r="D12" s="156" t="s">
        <v>306</v>
      </c>
      <c r="E12" s="23"/>
      <c r="F12" s="23"/>
      <c r="G12" s="23"/>
    </row>
    <row r="13" spans="1:7">
      <c r="A13" s="23"/>
      <c r="B13" s="242">
        <v>1</v>
      </c>
      <c r="C13" s="245" t="s">
        <v>298</v>
      </c>
      <c r="D13" s="167"/>
      <c r="E13" s="23"/>
      <c r="F13" s="23"/>
      <c r="G13" s="23"/>
    </row>
    <row r="14" spans="1:7">
      <c r="A14" s="23"/>
      <c r="B14" s="243">
        <v>2</v>
      </c>
      <c r="C14" s="246" t="s">
        <v>299</v>
      </c>
      <c r="D14" s="107"/>
      <c r="E14" s="23"/>
      <c r="F14" s="23"/>
      <c r="G14" s="23"/>
    </row>
    <row r="15" spans="1:7" ht="30">
      <c r="A15" s="23"/>
      <c r="B15" s="243">
        <v>3</v>
      </c>
      <c r="C15" s="247" t="s">
        <v>300</v>
      </c>
      <c r="D15" s="107"/>
      <c r="E15" s="23"/>
      <c r="F15" s="23"/>
      <c r="G15" s="23"/>
    </row>
    <row r="16" spans="1:7" ht="30">
      <c r="A16" s="23"/>
      <c r="B16" s="243">
        <v>4</v>
      </c>
      <c r="C16" s="248" t="s">
        <v>301</v>
      </c>
      <c r="D16" s="249" t="s">
        <v>27</v>
      </c>
      <c r="E16" s="23"/>
      <c r="F16" s="23"/>
      <c r="G16" s="23"/>
    </row>
    <row r="17" spans="1:7">
      <c r="A17" s="23"/>
      <c r="B17" s="243">
        <v>5</v>
      </c>
      <c r="C17" s="248" t="s">
        <v>302</v>
      </c>
      <c r="D17" s="107"/>
      <c r="E17" s="23"/>
      <c r="F17" s="23"/>
      <c r="G17" s="23"/>
    </row>
    <row r="18" spans="1:7">
      <c r="A18" s="23"/>
      <c r="B18" s="243">
        <v>6</v>
      </c>
      <c r="C18" s="248" t="s">
        <v>303</v>
      </c>
      <c r="D18" s="107"/>
      <c r="E18" s="23"/>
      <c r="F18" s="23"/>
      <c r="G18" s="23"/>
    </row>
    <row r="19" spans="1:7" ht="30">
      <c r="A19" s="23"/>
      <c r="B19" s="243">
        <v>7</v>
      </c>
      <c r="C19" s="248" t="s">
        <v>304</v>
      </c>
      <c r="D19" s="249" t="s">
        <v>27</v>
      </c>
      <c r="E19" s="23"/>
      <c r="F19" s="23"/>
      <c r="G19" s="23"/>
    </row>
    <row r="20" spans="1:7" ht="15.75" thickBot="1">
      <c r="A20" s="23"/>
      <c r="B20" s="244">
        <v>8</v>
      </c>
      <c r="C20" s="250" t="s">
        <v>305</v>
      </c>
      <c r="D20" s="111"/>
      <c r="E20" s="23"/>
      <c r="F20" s="23"/>
      <c r="G20" s="23"/>
    </row>
    <row r="21" spans="1:7">
      <c r="A21" s="23"/>
      <c r="B21" s="59"/>
      <c r="C21" s="59"/>
      <c r="D21" s="60"/>
      <c r="E21" s="23"/>
      <c r="F21" s="23"/>
      <c r="G21" s="23"/>
    </row>
    <row r="22" spans="1:7">
      <c r="A22" s="23"/>
      <c r="B22" s="59"/>
      <c r="C22" s="59"/>
      <c r="D22" s="60"/>
      <c r="E22" s="23"/>
      <c r="F22" s="23"/>
      <c r="G22" s="23"/>
    </row>
    <row r="23" spans="1:7">
      <c r="A23" s="23"/>
      <c r="B23" s="59"/>
      <c r="C23" s="59"/>
      <c r="D23" s="60"/>
      <c r="E23" s="23"/>
      <c r="F23" s="23"/>
      <c r="G23" s="23"/>
    </row>
    <row r="24" spans="1:7">
      <c r="A24" s="23"/>
      <c r="B24" s="466" t="s">
        <v>308</v>
      </c>
      <c r="C24" s="466"/>
      <c r="D24" s="466"/>
      <c r="E24" s="466"/>
      <c r="F24" s="23"/>
      <c r="G24" s="23"/>
    </row>
    <row r="25" spans="1:7" ht="15.75" thickBot="1">
      <c r="A25" s="23"/>
      <c r="B25" s="23"/>
      <c r="C25" s="23"/>
      <c r="D25" s="23"/>
      <c r="E25" s="23"/>
      <c r="F25" s="23"/>
      <c r="G25" s="23"/>
    </row>
    <row r="26" spans="1:7" ht="15.75" thickBot="1">
      <c r="A26" s="23"/>
      <c r="B26" s="154" t="s">
        <v>307</v>
      </c>
      <c r="C26" s="155" t="s">
        <v>20</v>
      </c>
      <c r="D26" s="157" t="s">
        <v>309</v>
      </c>
      <c r="E26" s="156" t="s">
        <v>310</v>
      </c>
      <c r="F26" s="23"/>
      <c r="G26" s="23"/>
    </row>
    <row r="27" spans="1:7">
      <c r="A27" s="23"/>
      <c r="B27" s="251">
        <v>1</v>
      </c>
      <c r="C27" s="252" t="s">
        <v>311</v>
      </c>
      <c r="D27" s="253"/>
      <c r="E27" s="254"/>
      <c r="F27" s="23"/>
      <c r="G27" s="23"/>
    </row>
    <row r="28" spans="1:7">
      <c r="A28" s="23"/>
      <c r="B28" s="255">
        <v>2</v>
      </c>
      <c r="C28" s="256" t="s">
        <v>312</v>
      </c>
      <c r="D28" s="1"/>
      <c r="E28" s="107"/>
      <c r="F28" s="23"/>
      <c r="G28" s="23"/>
    </row>
    <row r="29" spans="1:7">
      <c r="A29" s="23"/>
      <c r="B29" s="255">
        <v>3</v>
      </c>
      <c r="C29" s="257" t="s">
        <v>313</v>
      </c>
      <c r="D29" s="1"/>
      <c r="E29" s="107"/>
      <c r="F29" s="23"/>
      <c r="G29" s="23"/>
    </row>
    <row r="30" spans="1:7">
      <c r="A30" s="23"/>
      <c r="B30" s="255">
        <v>4</v>
      </c>
      <c r="C30" s="257" t="s">
        <v>314</v>
      </c>
      <c r="D30" s="1"/>
      <c r="E30" s="107"/>
      <c r="F30" s="23"/>
      <c r="G30" s="23"/>
    </row>
    <row r="31" spans="1:7" ht="15.75" thickBot="1">
      <c r="A31" s="23"/>
      <c r="B31" s="258">
        <v>5</v>
      </c>
      <c r="C31" s="259" t="s">
        <v>315</v>
      </c>
      <c r="D31" s="110"/>
      <c r="E31" s="111"/>
      <c r="F31" s="23"/>
      <c r="G31" s="23"/>
    </row>
    <row r="32" spans="1:7">
      <c r="A32" s="23"/>
      <c r="B32" s="23"/>
      <c r="C32" s="23"/>
      <c r="D32" s="23"/>
      <c r="E32" s="23"/>
      <c r="F32" s="23"/>
      <c r="G32" s="23"/>
    </row>
    <row r="33" spans="1:7">
      <c r="A33" s="23"/>
      <c r="B33" s="23"/>
      <c r="C33" s="23"/>
      <c r="D33" s="23"/>
      <c r="E33" s="23"/>
      <c r="F33" s="23"/>
      <c r="G33" s="23"/>
    </row>
    <row r="34" spans="1:7">
      <c r="A34" s="23"/>
      <c r="B34" s="23"/>
      <c r="C34" s="23"/>
      <c r="D34" s="23"/>
      <c r="E34" s="23"/>
      <c r="F34" s="23"/>
      <c r="G34" s="23"/>
    </row>
    <row r="35" spans="1:7">
      <c r="A35" s="23"/>
      <c r="B35" s="466" t="s">
        <v>316</v>
      </c>
      <c r="C35" s="466"/>
      <c r="D35" s="466"/>
      <c r="E35" s="23"/>
      <c r="F35" s="23"/>
      <c r="G35" s="23"/>
    </row>
    <row r="36" spans="1:7" ht="15.75" thickBot="1">
      <c r="A36" s="23"/>
      <c r="B36" s="23"/>
      <c r="C36" s="23"/>
      <c r="D36" s="23"/>
      <c r="E36" s="23"/>
      <c r="F36" s="23"/>
      <c r="G36" s="23"/>
    </row>
    <row r="37" spans="1:7" ht="15.75" thickBot="1">
      <c r="A37" s="23"/>
      <c r="B37" s="154" t="s">
        <v>307</v>
      </c>
      <c r="C37" s="155" t="s">
        <v>20</v>
      </c>
      <c r="D37" s="156" t="s">
        <v>306</v>
      </c>
      <c r="E37" s="23"/>
      <c r="F37" s="23"/>
      <c r="G37" s="23"/>
    </row>
    <row r="38" spans="1:7" ht="30">
      <c r="A38" s="23"/>
      <c r="B38" s="251">
        <v>1</v>
      </c>
      <c r="C38" s="252" t="s">
        <v>317</v>
      </c>
      <c r="D38" s="167"/>
      <c r="E38" s="23"/>
      <c r="F38" s="23"/>
      <c r="G38" s="23"/>
    </row>
    <row r="39" spans="1:7">
      <c r="A39" s="23"/>
      <c r="B39" s="255">
        <v>2</v>
      </c>
      <c r="C39" s="260" t="s">
        <v>318</v>
      </c>
      <c r="D39" s="107"/>
      <c r="E39" s="23"/>
      <c r="F39" s="23"/>
      <c r="G39" s="23"/>
    </row>
    <row r="40" spans="1:7" ht="30">
      <c r="A40" s="23"/>
      <c r="B40" s="255">
        <v>3</v>
      </c>
      <c r="C40" s="260" t="s">
        <v>319</v>
      </c>
      <c r="D40" s="107"/>
      <c r="E40" s="23"/>
      <c r="F40" s="23"/>
      <c r="G40" s="23"/>
    </row>
    <row r="41" spans="1:7">
      <c r="A41" s="23"/>
      <c r="B41" s="255">
        <v>4</v>
      </c>
      <c r="C41" s="260" t="s">
        <v>320</v>
      </c>
      <c r="D41" s="107"/>
      <c r="E41" s="23"/>
      <c r="F41" s="23"/>
      <c r="G41" s="23"/>
    </row>
    <row r="42" spans="1:7" ht="30">
      <c r="A42" s="23"/>
      <c r="B42" s="255">
        <v>5</v>
      </c>
      <c r="C42" s="260" t="s">
        <v>321</v>
      </c>
      <c r="D42" s="107"/>
      <c r="E42" s="23"/>
      <c r="F42" s="23"/>
      <c r="G42" s="23"/>
    </row>
    <row r="43" spans="1:7" ht="15.75" thickBot="1">
      <c r="A43" s="23"/>
      <c r="B43" s="258">
        <v>6</v>
      </c>
      <c r="C43" s="261" t="s">
        <v>322</v>
      </c>
      <c r="D43" s="111"/>
      <c r="E43" s="23"/>
      <c r="F43" s="23"/>
      <c r="G43" s="23"/>
    </row>
    <row r="44" spans="1:7">
      <c r="A44" s="23"/>
      <c r="B44" s="61"/>
      <c r="C44" s="61"/>
      <c r="D44" s="60"/>
      <c r="E44" s="23"/>
      <c r="F44" s="23"/>
      <c r="G44" s="23"/>
    </row>
    <row r="45" spans="1:7">
      <c r="A45" s="23"/>
      <c r="B45" s="61"/>
      <c r="C45" s="61"/>
      <c r="D45" s="60"/>
      <c r="E45" s="23"/>
      <c r="F45" s="23"/>
      <c r="G45" s="23"/>
    </row>
    <row r="46" spans="1:7">
      <c r="A46" s="23"/>
      <c r="B46" s="61"/>
      <c r="C46" s="61"/>
      <c r="D46" s="60"/>
      <c r="E46" s="23"/>
      <c r="F46" s="23"/>
      <c r="G46" s="23"/>
    </row>
    <row r="47" spans="1:7">
      <c r="A47" s="23"/>
      <c r="B47" s="466" t="s">
        <v>323</v>
      </c>
      <c r="C47" s="466"/>
      <c r="D47" s="466"/>
      <c r="E47" s="466"/>
      <c r="F47" s="466"/>
      <c r="G47" s="466"/>
    </row>
    <row r="48" spans="1:7" ht="15.75" thickBot="1">
      <c r="A48" s="23"/>
      <c r="B48" s="61"/>
      <c r="C48" s="61"/>
      <c r="D48" s="60"/>
      <c r="E48" s="23"/>
      <c r="F48" s="23"/>
      <c r="G48" s="23"/>
    </row>
    <row r="49" spans="1:7" ht="15.75" thickBot="1">
      <c r="A49" s="23"/>
      <c r="B49" s="154" t="s">
        <v>307</v>
      </c>
      <c r="C49" s="155" t="s">
        <v>20</v>
      </c>
      <c r="D49" s="157" t="s">
        <v>324</v>
      </c>
      <c r="E49" s="157" t="s">
        <v>325</v>
      </c>
      <c r="F49" s="157" t="s">
        <v>326</v>
      </c>
      <c r="G49" s="156" t="s">
        <v>327</v>
      </c>
    </row>
    <row r="50" spans="1:7">
      <c r="A50" s="23"/>
      <c r="B50" s="251">
        <v>1</v>
      </c>
      <c r="C50" s="252" t="s">
        <v>328</v>
      </c>
      <c r="D50" s="166"/>
      <c r="E50" s="166"/>
      <c r="F50" s="166"/>
      <c r="G50" s="167"/>
    </row>
    <row r="51" spans="1:7">
      <c r="A51" s="23"/>
      <c r="B51" s="255">
        <v>2</v>
      </c>
      <c r="C51" s="257" t="s">
        <v>329</v>
      </c>
      <c r="D51" s="1"/>
      <c r="E51" s="1"/>
      <c r="F51" s="1"/>
      <c r="G51" s="107"/>
    </row>
    <row r="52" spans="1:7">
      <c r="A52" s="23"/>
      <c r="B52" s="255">
        <v>3</v>
      </c>
      <c r="C52" s="257" t="s">
        <v>330</v>
      </c>
      <c r="D52" s="1"/>
      <c r="E52" s="1"/>
      <c r="F52" s="1"/>
      <c r="G52" s="107"/>
    </row>
    <row r="53" spans="1:7">
      <c r="A53" s="23"/>
      <c r="B53" s="255">
        <v>4</v>
      </c>
      <c r="C53" s="257" t="s">
        <v>331</v>
      </c>
      <c r="D53" s="1"/>
      <c r="E53" s="1"/>
      <c r="F53" s="1"/>
      <c r="G53" s="107"/>
    </row>
    <row r="54" spans="1:7">
      <c r="A54" s="23"/>
      <c r="B54" s="255">
        <v>5</v>
      </c>
      <c r="C54" s="257" t="s">
        <v>332</v>
      </c>
      <c r="D54" s="1"/>
      <c r="E54" s="1"/>
      <c r="F54" s="1"/>
      <c r="G54" s="107"/>
    </row>
    <row r="55" spans="1:7">
      <c r="A55" s="23"/>
      <c r="B55" s="255">
        <v>6</v>
      </c>
      <c r="C55" s="257" t="s">
        <v>333</v>
      </c>
      <c r="D55" s="1"/>
      <c r="E55" s="1"/>
      <c r="F55" s="1"/>
      <c r="G55" s="107"/>
    </row>
    <row r="56" spans="1:7">
      <c r="A56" s="23"/>
      <c r="B56" s="262">
        <v>7</v>
      </c>
      <c r="C56" s="257" t="s">
        <v>334</v>
      </c>
      <c r="D56" s="1"/>
      <c r="E56" s="1"/>
      <c r="F56" s="1"/>
      <c r="G56" s="107"/>
    </row>
    <row r="57" spans="1:7" ht="15.75" thickBot="1">
      <c r="A57" s="23"/>
      <c r="B57" s="263">
        <v>8</v>
      </c>
      <c r="C57" s="264" t="s">
        <v>335</v>
      </c>
      <c r="D57" s="110"/>
      <c r="E57" s="110"/>
      <c r="F57" s="110"/>
      <c r="G57" s="111"/>
    </row>
    <row r="58" spans="1:7">
      <c r="A58" s="23"/>
      <c r="B58" s="23"/>
      <c r="C58" s="23"/>
      <c r="D58" s="23"/>
      <c r="E58" s="23"/>
      <c r="F58" s="23"/>
      <c r="G58" s="23"/>
    </row>
    <row r="59" spans="1:7">
      <c r="A59" s="23"/>
      <c r="B59" s="23"/>
      <c r="C59" s="23"/>
      <c r="D59" s="23"/>
      <c r="E59" s="23"/>
      <c r="F59" s="23"/>
      <c r="G59" s="23"/>
    </row>
    <row r="60" spans="1:7">
      <c r="A60" s="23"/>
      <c r="B60" s="23"/>
      <c r="C60" s="23"/>
      <c r="D60" s="23"/>
      <c r="E60" s="23"/>
      <c r="F60" s="23"/>
      <c r="G60" s="23"/>
    </row>
    <row r="61" spans="1:7">
      <c r="A61" s="23"/>
      <c r="B61" s="466" t="s">
        <v>336</v>
      </c>
      <c r="C61" s="466"/>
      <c r="D61" s="466"/>
      <c r="E61" s="23"/>
      <c r="F61" s="23"/>
      <c r="G61" s="23"/>
    </row>
    <row r="62" spans="1:7" ht="15.75" thickBot="1">
      <c r="A62" s="23"/>
      <c r="B62" s="23"/>
      <c r="C62" s="23"/>
      <c r="D62" s="23"/>
      <c r="E62" s="23"/>
      <c r="F62" s="23"/>
      <c r="G62" s="23"/>
    </row>
    <row r="63" spans="1:7" ht="15.75" thickBot="1">
      <c r="A63" s="23"/>
      <c r="B63" s="154" t="s">
        <v>307</v>
      </c>
      <c r="C63" s="155" t="s">
        <v>20</v>
      </c>
      <c r="D63" s="156" t="s">
        <v>306</v>
      </c>
      <c r="E63" s="23"/>
      <c r="F63" s="23"/>
      <c r="G63" s="23"/>
    </row>
    <row r="64" spans="1:7" ht="30">
      <c r="A64" s="23"/>
      <c r="B64" s="251">
        <v>1</v>
      </c>
      <c r="C64" s="252" t="s">
        <v>337</v>
      </c>
      <c r="D64" s="167"/>
      <c r="E64" s="23"/>
      <c r="F64" s="23"/>
      <c r="G64" s="23"/>
    </row>
    <row r="65" spans="1:7" ht="15.75" thickBot="1">
      <c r="A65" s="23"/>
      <c r="B65" s="263">
        <v>2</v>
      </c>
      <c r="C65" s="259" t="s">
        <v>338</v>
      </c>
      <c r="D65" s="111"/>
      <c r="E65" s="23"/>
      <c r="F65" s="23"/>
      <c r="G65" s="23"/>
    </row>
    <row r="66" spans="1:7" ht="24" customHeight="1">
      <c r="A66" s="23"/>
      <c r="B66" s="23"/>
      <c r="C66" s="23"/>
      <c r="D66" s="23"/>
      <c r="E66" s="23"/>
      <c r="F66" s="23"/>
      <c r="G66" s="23"/>
    </row>
    <row r="67" spans="1:7" ht="32.450000000000003" customHeight="1">
      <c r="A67" s="23"/>
      <c r="B67" s="468" t="s">
        <v>290</v>
      </c>
      <c r="C67" s="468"/>
      <c r="D67" s="468"/>
      <c r="E67" s="23"/>
      <c r="F67" s="23"/>
      <c r="G67" s="23"/>
    </row>
    <row r="68" spans="1:7">
      <c r="A68" s="23"/>
      <c r="B68" s="23"/>
      <c r="C68" s="23"/>
      <c r="D68" s="23"/>
      <c r="E68" s="23"/>
      <c r="F68" s="23"/>
      <c r="G68" s="23"/>
    </row>
    <row r="69" spans="1:7">
      <c r="A69" s="23"/>
      <c r="B69" s="16" t="s">
        <v>39</v>
      </c>
      <c r="C69" s="17"/>
      <c r="D69" s="17"/>
      <c r="E69" s="17"/>
      <c r="F69" s="17"/>
      <c r="G69" s="23"/>
    </row>
    <row r="70" spans="1:7">
      <c r="A70" s="23"/>
      <c r="B70" s="17" t="s">
        <v>36</v>
      </c>
      <c r="C70" s="17"/>
      <c r="D70" s="17"/>
      <c r="E70" s="17"/>
      <c r="F70" s="17"/>
      <c r="G70" s="23"/>
    </row>
    <row r="71" spans="1:7" ht="27.6" customHeight="1">
      <c r="A71" s="23"/>
      <c r="B71" s="17"/>
      <c r="C71" s="464" t="s">
        <v>180</v>
      </c>
      <c r="D71" s="464"/>
      <c r="E71" s="48"/>
      <c r="F71" s="48"/>
      <c r="G71" s="23"/>
    </row>
    <row r="72" spans="1:7" ht="31.15" customHeight="1">
      <c r="A72" s="23"/>
      <c r="B72" s="17"/>
      <c r="C72" s="464" t="s">
        <v>37</v>
      </c>
      <c r="D72" s="464"/>
      <c r="E72" s="48"/>
      <c r="F72" s="48"/>
      <c r="G72" s="23"/>
    </row>
    <row r="73" spans="1:7" ht="33.6" customHeight="1">
      <c r="A73" s="23"/>
      <c r="B73" s="464" t="s">
        <v>38</v>
      </c>
      <c r="C73" s="464"/>
      <c r="D73" s="464"/>
      <c r="E73" s="48"/>
      <c r="F73" s="48"/>
      <c r="G73" s="23"/>
    </row>
    <row r="74" spans="1:7">
      <c r="A74" s="23"/>
      <c r="B74" s="23"/>
      <c r="C74" s="23"/>
      <c r="D74" s="23"/>
      <c r="E74" s="23"/>
      <c r="F74" s="23"/>
      <c r="G74" s="23"/>
    </row>
    <row r="75" spans="1:7">
      <c r="A75" s="23"/>
      <c r="B75" s="23"/>
      <c r="C75" s="23"/>
      <c r="D75" s="23"/>
      <c r="E75" s="23"/>
      <c r="F75" s="23"/>
      <c r="G75" s="23"/>
    </row>
    <row r="76" spans="1:7">
      <c r="A76" s="23"/>
      <c r="B76" s="23"/>
      <c r="C76" s="23"/>
      <c r="D76" s="23"/>
      <c r="E76" s="23"/>
      <c r="F76" s="23"/>
      <c r="G76" s="23"/>
    </row>
    <row r="77" spans="1:7">
      <c r="A77" s="23"/>
      <c r="B77" s="23"/>
      <c r="C77" s="23"/>
      <c r="D77" s="23"/>
      <c r="E77" s="23"/>
      <c r="F77" s="23"/>
      <c r="G77" s="23"/>
    </row>
    <row r="78" spans="1:7">
      <c r="A78" s="23"/>
      <c r="B78" s="23"/>
      <c r="C78" s="23"/>
      <c r="D78" s="23"/>
      <c r="E78" s="23"/>
      <c r="F78" s="23"/>
      <c r="G78" s="23"/>
    </row>
    <row r="79" spans="1:7">
      <c r="A79" s="23"/>
      <c r="B79" s="23"/>
      <c r="C79" s="23"/>
      <c r="D79" s="23"/>
      <c r="E79" s="23"/>
      <c r="F79" s="23"/>
      <c r="G79" s="23"/>
    </row>
    <row r="80" spans="1:7">
      <c r="A80" s="23"/>
      <c r="B80" s="23"/>
      <c r="C80" s="23"/>
      <c r="D80" s="23"/>
      <c r="E80" s="23"/>
      <c r="F80" s="23"/>
      <c r="G80" s="23"/>
    </row>
    <row r="81" spans="1:7">
      <c r="A81" s="23"/>
      <c r="B81" s="23"/>
      <c r="C81" s="23"/>
      <c r="D81" s="23"/>
      <c r="E81" s="23"/>
      <c r="F81" s="23"/>
      <c r="G81" s="23"/>
    </row>
    <row r="82" spans="1:7">
      <c r="A82" s="23"/>
      <c r="B82" s="23"/>
      <c r="C82" s="23"/>
      <c r="D82" s="23"/>
      <c r="E82" s="23"/>
      <c r="F82" s="23"/>
      <c r="G82" s="23"/>
    </row>
    <row r="83" spans="1:7">
      <c r="A83" s="23"/>
      <c r="B83" s="23"/>
      <c r="C83" s="23"/>
      <c r="D83" s="23"/>
      <c r="E83" s="23"/>
      <c r="F83" s="23"/>
      <c r="G83" s="23"/>
    </row>
    <row r="84" spans="1:7">
      <c r="A84" s="23"/>
      <c r="B84" s="23"/>
      <c r="C84" s="23"/>
      <c r="D84" s="23"/>
      <c r="E84" s="23"/>
      <c r="F84" s="23"/>
      <c r="G84" s="23"/>
    </row>
    <row r="85" spans="1:7">
      <c r="A85" s="23"/>
      <c r="B85" s="23"/>
      <c r="C85" s="23"/>
      <c r="D85" s="23"/>
      <c r="E85" s="23"/>
      <c r="F85" s="23"/>
      <c r="G85" s="23"/>
    </row>
    <row r="86" spans="1:7">
      <c r="A86" s="23"/>
      <c r="B86" s="23"/>
      <c r="C86" s="23"/>
      <c r="D86" s="23"/>
      <c r="E86" s="23"/>
      <c r="F86" s="23"/>
      <c r="G86" s="23"/>
    </row>
    <row r="87" spans="1:7">
      <c r="A87" s="23"/>
      <c r="B87" s="23"/>
      <c r="C87" s="23"/>
      <c r="D87" s="23"/>
      <c r="E87" s="23"/>
      <c r="F87" s="23"/>
      <c r="G87" s="23"/>
    </row>
    <row r="88" spans="1:7">
      <c r="A88" s="23"/>
      <c r="B88" s="23"/>
      <c r="C88" s="23"/>
      <c r="D88" s="23"/>
      <c r="E88" s="23"/>
      <c r="F88" s="23"/>
      <c r="G88" s="23"/>
    </row>
    <row r="89" spans="1:7">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E9" sqref="E9"/>
    </sheetView>
  </sheetViews>
  <sheetFormatPr defaultColWidth="9.140625" defaultRowHeight="1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c r="B1" s="14"/>
      <c r="C1" s="15"/>
    </row>
    <row r="2" spans="2:8" ht="15.75">
      <c r="B2" s="72" t="str">
        <f>+Přehled!B2</f>
        <v>BH Securities a.s.</v>
      </c>
      <c r="C2" s="15"/>
      <c r="D2" s="72"/>
      <c r="F2" s="270" t="s">
        <v>223</v>
      </c>
    </row>
    <row r="3" spans="2:8" ht="10.15" customHeight="1">
      <c r="B3" s="14"/>
      <c r="C3" s="15"/>
    </row>
    <row r="4" spans="2:8" ht="15.75">
      <c r="B4" s="469" t="s">
        <v>339</v>
      </c>
      <c r="C4" s="470"/>
      <c r="D4" s="470"/>
      <c r="E4" s="470"/>
      <c r="F4" s="471"/>
    </row>
    <row r="5" spans="2:8" ht="37.9" customHeight="1">
      <c r="B5" s="475" t="s">
        <v>341</v>
      </c>
      <c r="C5" s="475"/>
      <c r="D5" s="475"/>
      <c r="E5" s="475"/>
      <c r="F5" s="475"/>
      <c r="G5"/>
      <c r="H5"/>
    </row>
    <row r="6" spans="2:8" ht="52.9" customHeight="1">
      <c r="B6" s="476" t="s">
        <v>399</v>
      </c>
      <c r="C6" s="476"/>
      <c r="D6" s="476"/>
      <c r="E6" s="476"/>
      <c r="F6" s="476"/>
      <c r="G6"/>
      <c r="H6"/>
    </row>
    <row r="7" spans="2:8">
      <c r="B7" s="16" t="s">
        <v>221</v>
      </c>
      <c r="C7" s="62"/>
      <c r="D7" s="62"/>
      <c r="E7" s="62"/>
      <c r="F7" s="62"/>
      <c r="G7"/>
      <c r="H7"/>
    </row>
    <row r="8" spans="2:8">
      <c r="B8" s="38" t="s">
        <v>40</v>
      </c>
      <c r="C8" s="55"/>
      <c r="D8" s="55"/>
      <c r="E8" s="267">
        <v>44926</v>
      </c>
      <c r="F8" s="62"/>
      <c r="G8"/>
      <c r="H8"/>
    </row>
    <row r="10" spans="2:8">
      <c r="B10" s="472" t="s">
        <v>342</v>
      </c>
      <c r="C10" s="473"/>
      <c r="D10" s="473"/>
      <c r="E10" s="473"/>
      <c r="F10" s="474"/>
    </row>
    <row r="11" spans="2:8" ht="15.75" thickBot="1">
      <c r="C11" s="20"/>
    </row>
    <row r="12" spans="2:8" ht="45">
      <c r="B12" s="158" t="s">
        <v>343</v>
      </c>
      <c r="C12" s="159" t="s">
        <v>344</v>
      </c>
      <c r="D12" s="160" t="s">
        <v>345</v>
      </c>
      <c r="E12" s="159" t="s">
        <v>346</v>
      </c>
      <c r="F12" s="161" t="s">
        <v>347</v>
      </c>
    </row>
    <row r="13" spans="2:8" ht="15.75" thickBot="1">
      <c r="B13" s="162" t="s">
        <v>0</v>
      </c>
      <c r="C13" s="163" t="s">
        <v>1</v>
      </c>
      <c r="D13" s="163" t="s">
        <v>2</v>
      </c>
      <c r="E13" s="163" t="s">
        <v>3</v>
      </c>
      <c r="F13" s="164" t="s">
        <v>4</v>
      </c>
    </row>
    <row r="14" spans="2:8">
      <c r="B14" s="165"/>
      <c r="C14" s="166"/>
      <c r="D14" s="166"/>
      <c r="E14" s="166"/>
      <c r="F14" s="167"/>
    </row>
    <row r="15" spans="2:8">
      <c r="B15" s="108"/>
      <c r="C15" s="1"/>
      <c r="D15" s="1"/>
      <c r="E15" s="1"/>
      <c r="F15" s="107"/>
    </row>
    <row r="16" spans="2:8">
      <c r="B16" s="108"/>
      <c r="C16" s="1"/>
      <c r="D16" s="1"/>
      <c r="E16" s="1"/>
      <c r="F16" s="107"/>
    </row>
    <row r="17" spans="2:7">
      <c r="B17" s="108"/>
      <c r="C17" s="1"/>
      <c r="D17" s="1"/>
      <c r="E17" s="1"/>
      <c r="F17" s="107"/>
    </row>
    <row r="18" spans="2:7" ht="15.75" thickBot="1">
      <c r="B18" s="109"/>
      <c r="C18" s="110"/>
      <c r="D18" s="110"/>
      <c r="E18" s="110"/>
      <c r="F18" s="111"/>
    </row>
    <row r="19" spans="2:7">
      <c r="B19"/>
      <c r="C19"/>
      <c r="D19"/>
      <c r="E19"/>
      <c r="F19"/>
    </row>
    <row r="20" spans="2:7">
      <c r="B20" s="2" t="s">
        <v>348</v>
      </c>
      <c r="C20"/>
      <c r="D20"/>
      <c r="E20"/>
      <c r="F20"/>
    </row>
    <row r="21" spans="2:7">
      <c r="B21"/>
      <c r="C21"/>
      <c r="D21"/>
      <c r="E21"/>
      <c r="F21"/>
    </row>
    <row r="22" spans="2:7">
      <c r="B22"/>
      <c r="C22"/>
      <c r="D22"/>
      <c r="E22"/>
      <c r="F22"/>
    </row>
    <row r="23" spans="2:7">
      <c r="B23" s="472" t="s">
        <v>349</v>
      </c>
      <c r="C23" s="473"/>
      <c r="D23" s="473"/>
      <c r="E23" s="473"/>
      <c r="F23" s="474"/>
      <c r="G23" s="65"/>
    </row>
    <row r="24" spans="2:7" ht="15.75" thickBot="1"/>
    <row r="25" spans="2:7" ht="45">
      <c r="B25" s="158" t="s">
        <v>343</v>
      </c>
      <c r="C25" s="159" t="s">
        <v>344</v>
      </c>
      <c r="D25" s="159" t="s">
        <v>350</v>
      </c>
      <c r="E25" s="159" t="s">
        <v>351</v>
      </c>
      <c r="F25" s="161" t="s">
        <v>352</v>
      </c>
    </row>
    <row r="26" spans="2:7" ht="15.75" thickBot="1">
      <c r="B26" s="162" t="s">
        <v>0</v>
      </c>
      <c r="C26" s="163" t="s">
        <v>1</v>
      </c>
      <c r="D26" s="163" t="s">
        <v>2</v>
      </c>
      <c r="E26" s="163" t="s">
        <v>3</v>
      </c>
      <c r="F26" s="164" t="s">
        <v>4</v>
      </c>
    </row>
    <row r="27" spans="2:7">
      <c r="B27" s="165"/>
      <c r="C27" s="166"/>
      <c r="D27" s="166"/>
      <c r="E27" s="166"/>
      <c r="F27" s="167"/>
    </row>
    <row r="28" spans="2:7">
      <c r="B28" s="108"/>
      <c r="C28" s="1"/>
      <c r="D28" s="1"/>
      <c r="E28" s="1"/>
      <c r="F28" s="107"/>
    </row>
    <row r="29" spans="2:7">
      <c r="B29" s="108"/>
      <c r="C29" s="1"/>
      <c r="D29" s="1"/>
      <c r="E29" s="1"/>
      <c r="F29" s="107"/>
    </row>
    <row r="30" spans="2:7">
      <c r="B30" s="108"/>
      <c r="C30" s="1"/>
      <c r="D30" s="1"/>
      <c r="E30" s="1"/>
      <c r="F30" s="107"/>
    </row>
    <row r="31" spans="2:7">
      <c r="B31" s="108"/>
      <c r="C31" s="1"/>
      <c r="D31" s="1"/>
      <c r="E31" s="1"/>
      <c r="F31" s="107"/>
    </row>
    <row r="32" spans="2:7" ht="15.75" thickBot="1">
      <c r="B32" s="109"/>
      <c r="C32" s="110"/>
      <c r="D32" s="110"/>
      <c r="E32" s="110"/>
      <c r="F32" s="111"/>
    </row>
    <row r="33" spans="2:6" ht="23.45" customHeight="1">
      <c r="B33"/>
      <c r="C33"/>
      <c r="D33"/>
      <c r="E33"/>
      <c r="F33"/>
    </row>
    <row r="34" spans="2:6" ht="39" customHeight="1">
      <c r="B34" s="465" t="s">
        <v>290</v>
      </c>
      <c r="C34" s="465"/>
      <c r="D34" s="465"/>
      <c r="E34" s="465"/>
      <c r="F34"/>
    </row>
    <row r="35" spans="2:6" ht="12" customHeight="1">
      <c r="B35"/>
      <c r="C35"/>
      <c r="D35"/>
      <c r="E35"/>
      <c r="F35"/>
    </row>
    <row r="36" spans="2:6">
      <c r="B36" s="16" t="s">
        <v>39</v>
      </c>
      <c r="C36" s="17"/>
      <c r="D36" s="17"/>
      <c r="E36" s="17"/>
      <c r="F36" s="17"/>
    </row>
    <row r="37" spans="2:6">
      <c r="B37" s="17" t="s">
        <v>36</v>
      </c>
      <c r="C37" s="17"/>
      <c r="D37" s="17"/>
      <c r="E37" s="17"/>
      <c r="F37" s="17"/>
    </row>
    <row r="38" spans="2:6">
      <c r="B38" s="17"/>
      <c r="C38" s="464" t="s">
        <v>180</v>
      </c>
      <c r="D38" s="464"/>
      <c r="E38" s="464"/>
      <c r="F38" s="464"/>
    </row>
    <row r="39" spans="2:6">
      <c r="B39" s="17"/>
      <c r="C39" s="464" t="s">
        <v>37</v>
      </c>
      <c r="D39" s="464"/>
      <c r="E39" s="464"/>
      <c r="F39" s="464"/>
    </row>
    <row r="40" spans="2:6" ht="40.5" customHeight="1">
      <c r="B40" s="464" t="s">
        <v>38</v>
      </c>
      <c r="C40" s="464"/>
      <c r="D40" s="464"/>
      <c r="E40" s="464"/>
      <c r="F40" s="464"/>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C8" sqref="C8"/>
    </sheetView>
  </sheetViews>
  <sheetFormatPr defaultRowHeight="15"/>
  <cols>
    <col min="1" max="1" width="3.7109375" customWidth="1"/>
    <col min="2" max="2" width="72.42578125" customWidth="1"/>
    <col min="3" max="3" width="40.85546875" customWidth="1"/>
  </cols>
  <sheetData>
    <row r="1" spans="2:6" ht="10.15" customHeight="1"/>
    <row r="2" spans="2:6" ht="15" customHeight="1">
      <c r="B2" s="72" t="str">
        <f>+Přehled!B2</f>
        <v>BH Securities a.s.</v>
      </c>
      <c r="C2" s="270" t="s">
        <v>223</v>
      </c>
      <c r="D2" s="72"/>
    </row>
    <row r="3" spans="2:6" ht="10.15" customHeight="1"/>
    <row r="4" spans="2:6" ht="16.149999999999999" customHeight="1">
      <c r="B4" s="477" t="s">
        <v>353</v>
      </c>
      <c r="C4" s="478"/>
    </row>
    <row r="5" spans="2:6" ht="38.1" customHeight="1">
      <c r="B5" s="424" t="s">
        <v>354</v>
      </c>
      <c r="C5" s="424"/>
    </row>
    <row r="6" spans="2:6" ht="58.9" customHeight="1">
      <c r="B6" s="420" t="s">
        <v>399</v>
      </c>
      <c r="C6" s="420"/>
    </row>
    <row r="7" spans="2:6" ht="16.149999999999999" customHeight="1">
      <c r="B7" s="84" t="s">
        <v>40</v>
      </c>
      <c r="C7" s="342">
        <v>44926</v>
      </c>
    </row>
    <row r="8" spans="2:6" ht="19.149999999999999" customHeight="1">
      <c r="B8" s="80" t="s">
        <v>221</v>
      </c>
    </row>
    <row r="9" spans="2:6" ht="15" customHeight="1" thickBot="1">
      <c r="B9" s="315"/>
    </row>
    <row r="10" spans="2:6" ht="37.15" customHeight="1">
      <c r="B10" s="479" t="s">
        <v>356</v>
      </c>
      <c r="C10" s="480"/>
    </row>
    <row r="11" spans="2:6" ht="15.75" thickBot="1">
      <c r="B11" s="481" t="s">
        <v>0</v>
      </c>
      <c r="C11" s="482"/>
    </row>
    <row r="12" spans="2:6" ht="70.5" customHeight="1" thickBot="1">
      <c r="B12" s="483"/>
      <c r="C12" s="484"/>
    </row>
    <row r="13" spans="2:6" ht="15.6" customHeight="1"/>
    <row r="14" spans="2:6" ht="39.6" customHeight="1">
      <c r="B14" s="465" t="s">
        <v>355</v>
      </c>
      <c r="C14" s="465"/>
    </row>
    <row r="16" spans="2:6">
      <c r="B16" s="16" t="s">
        <v>39</v>
      </c>
      <c r="C16" s="17"/>
      <c r="D16" s="17"/>
      <c r="E16" s="17"/>
      <c r="F16" s="17"/>
    </row>
    <row r="17" spans="2:6">
      <c r="B17" s="17" t="s">
        <v>36</v>
      </c>
      <c r="C17" s="17"/>
      <c r="D17" s="17"/>
      <c r="E17" s="17"/>
      <c r="F17" s="17"/>
    </row>
    <row r="18" spans="2:6" ht="32.450000000000003" customHeight="1">
      <c r="B18" s="464" t="s">
        <v>180</v>
      </c>
      <c r="C18" s="464"/>
      <c r="D18" s="17"/>
      <c r="E18" s="17"/>
      <c r="F18" s="17"/>
    </row>
    <row r="19" spans="2:6" ht="33" customHeight="1">
      <c r="B19" s="464" t="s">
        <v>37</v>
      </c>
      <c r="C19" s="464"/>
      <c r="D19" s="17"/>
      <c r="E19" s="17"/>
      <c r="F19" s="17"/>
    </row>
    <row r="20" spans="2:6" ht="33" customHeight="1">
      <c r="B20" s="464" t="s">
        <v>38</v>
      </c>
      <c r="C20" s="464"/>
      <c r="D20" s="17"/>
      <c r="E20" s="17"/>
      <c r="F20"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D8" sqref="D8"/>
    </sheetView>
  </sheetViews>
  <sheetFormatPr defaultRowHeight="1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row r="2" spans="2:6" ht="15.75">
      <c r="B2" s="72" t="str">
        <f>Přehled!B2</f>
        <v>BH Securities a.s.</v>
      </c>
      <c r="D2" s="270" t="s">
        <v>223</v>
      </c>
    </row>
    <row r="3" spans="2:6" ht="10.15" customHeight="1"/>
    <row r="4" spans="2:6" ht="15.75">
      <c r="B4" s="53" t="s">
        <v>361</v>
      </c>
      <c r="C4" s="41"/>
      <c r="D4" s="42"/>
      <c r="F4" s="65"/>
    </row>
    <row r="5" spans="2:6" ht="21" customHeight="1">
      <c r="B5" s="486" t="s">
        <v>368</v>
      </c>
      <c r="C5" s="486"/>
      <c r="D5" s="486"/>
      <c r="F5" s="66"/>
    </row>
    <row r="6" spans="2:6" ht="39" customHeight="1">
      <c r="B6" s="487" t="s">
        <v>226</v>
      </c>
      <c r="C6" s="487"/>
      <c r="D6" s="487"/>
      <c r="E6" s="319"/>
      <c r="F6" s="319"/>
    </row>
    <row r="7" spans="2:6">
      <c r="B7" s="38" t="s">
        <v>40</v>
      </c>
      <c r="C7" s="39"/>
      <c r="D7" s="342">
        <v>44926</v>
      </c>
    </row>
    <row r="9" spans="2:6" ht="15.75" thickBot="1">
      <c r="B9" s="5"/>
      <c r="C9" s="5"/>
      <c r="D9" s="5"/>
    </row>
    <row r="10" spans="2:6" ht="16.149999999999999" customHeight="1">
      <c r="B10" s="5"/>
      <c r="C10" s="5"/>
      <c r="D10" s="36" t="s">
        <v>0</v>
      </c>
    </row>
    <row r="11" spans="2:6" ht="15.75" thickBot="1">
      <c r="B11" s="6"/>
      <c r="C11" s="67"/>
      <c r="D11" s="92" t="s">
        <v>12</v>
      </c>
    </row>
    <row r="12" spans="2:6" ht="135">
      <c r="B12" s="320">
        <v>1</v>
      </c>
      <c r="C12" s="321" t="s">
        <v>369</v>
      </c>
      <c r="D12" s="322"/>
    </row>
    <row r="13" spans="2:6">
      <c r="B13" s="323"/>
    </row>
    <row r="14" spans="2:6">
      <c r="B14" s="323"/>
    </row>
    <row r="15" spans="2:6">
      <c r="B15" s="324" t="s">
        <v>362</v>
      </c>
      <c r="C15" t="s">
        <v>372</v>
      </c>
    </row>
    <row r="16" spans="2:6">
      <c r="B16" s="323"/>
    </row>
    <row r="17" spans="2:4" ht="29.25" customHeight="1">
      <c r="B17" s="324" t="s">
        <v>367</v>
      </c>
      <c r="C17" s="485" t="s">
        <v>363</v>
      </c>
      <c r="D17" s="485"/>
    </row>
    <row r="18" spans="2:4" ht="30.75" customHeight="1">
      <c r="B18" s="68"/>
      <c r="C18" s="485" t="s">
        <v>364</v>
      </c>
      <c r="D18" s="485"/>
    </row>
    <row r="19" spans="2:4" ht="30.75" customHeight="1">
      <c r="C19" s="485" t="s">
        <v>365</v>
      </c>
      <c r="D19" s="485"/>
    </row>
    <row r="20" spans="2:4" ht="30" customHeight="1">
      <c r="C20" s="485" t="s">
        <v>366</v>
      </c>
      <c r="D20" s="485"/>
    </row>
    <row r="21" spans="2:4" ht="33.75" customHeight="1">
      <c r="C21" s="485" t="s">
        <v>373</v>
      </c>
      <c r="D21" s="485"/>
    </row>
    <row r="22" spans="2:4" ht="13.15" customHeight="1"/>
    <row r="29" spans="2:4" ht="15" customHeight="1"/>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topLeftCell="A10" workbookViewId="0">
      <selection activeCell="C12" sqref="C12"/>
    </sheetView>
  </sheetViews>
  <sheetFormatPr defaultRowHeight="15"/>
  <cols>
    <col min="1" max="1" width="3.7109375" customWidth="1"/>
    <col min="3" max="3" width="46.42578125" customWidth="1"/>
    <col min="4" max="4" width="69.7109375" customWidth="1"/>
    <col min="5" max="5" width="12.28515625" customWidth="1"/>
  </cols>
  <sheetData>
    <row r="1" spans="2:5" ht="10.15" customHeight="1"/>
    <row r="2" spans="2:5" ht="15.75">
      <c r="B2" s="72" t="str">
        <f>+Přehled!B2</f>
        <v>BH Securities a.s.</v>
      </c>
      <c r="D2" s="270" t="s">
        <v>223</v>
      </c>
    </row>
    <row r="3" spans="2:5" ht="10.15" customHeight="1"/>
    <row r="4" spans="2:5" ht="16.149999999999999" customHeight="1">
      <c r="B4" s="40" t="s">
        <v>217</v>
      </c>
      <c r="C4" s="41"/>
      <c r="D4" s="42"/>
      <c r="E4" s="65"/>
    </row>
    <row r="5" spans="2:5" ht="16.5" customHeight="1">
      <c r="B5" s="401" t="s">
        <v>273</v>
      </c>
      <c r="C5" s="401"/>
      <c r="D5" s="401"/>
      <c r="E5" s="66"/>
    </row>
    <row r="6" spans="2:5" ht="16.5" customHeight="1">
      <c r="B6" s="179" t="s">
        <v>225</v>
      </c>
      <c r="C6" s="15"/>
      <c r="D6" s="5"/>
      <c r="E6" s="66"/>
    </row>
    <row r="7" spans="2:5" ht="16.149999999999999" customHeight="1">
      <c r="B7" s="38" t="s">
        <v>40</v>
      </c>
      <c r="C7" s="39"/>
      <c r="D7" s="342">
        <v>44926</v>
      </c>
    </row>
    <row r="8" spans="2:5" ht="16.149999999999999" customHeight="1">
      <c r="D8" s="83"/>
    </row>
    <row r="9" spans="2:5" ht="15.75" thickBot="1">
      <c r="D9" s="5"/>
    </row>
    <row r="10" spans="2:5">
      <c r="B10" s="5"/>
      <c r="C10" s="5"/>
      <c r="D10" s="36" t="s">
        <v>0</v>
      </c>
    </row>
    <row r="11" spans="2:5" ht="15.75" thickBot="1">
      <c r="B11" s="6"/>
      <c r="C11" s="7"/>
      <c r="D11" s="92" t="s">
        <v>12</v>
      </c>
    </row>
    <row r="12" spans="2:5" ht="183" customHeight="1" thickBot="1">
      <c r="B12" s="93">
        <v>1</v>
      </c>
      <c r="C12" s="94" t="s">
        <v>386</v>
      </c>
      <c r="D12" s="343" t="s">
        <v>401</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4" workbookViewId="0">
      <selection activeCell="D13" sqref="D13"/>
    </sheetView>
  </sheetViews>
  <sheetFormatPr defaultRowHeight="1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row r="2" spans="2:6" ht="15.75">
      <c r="B2" s="72" t="str">
        <f>+Přehled!B2</f>
        <v>BH Securities a.s.</v>
      </c>
      <c r="D2" s="270" t="s">
        <v>223</v>
      </c>
    </row>
    <row r="3" spans="2:6" ht="10.15" customHeight="1"/>
    <row r="4" spans="2:6" ht="15.75">
      <c r="B4" s="53" t="s">
        <v>197</v>
      </c>
      <c r="C4" s="41"/>
      <c r="D4" s="42"/>
      <c r="F4" s="65"/>
    </row>
    <row r="5" spans="2:6" ht="14.45" customHeight="1">
      <c r="B5" s="401" t="s">
        <v>273</v>
      </c>
      <c r="C5" s="401"/>
      <c r="D5" s="401"/>
      <c r="F5" s="66"/>
    </row>
    <row r="6" spans="2:6" ht="16.899999999999999" customHeight="1">
      <c r="B6" s="179" t="s">
        <v>225</v>
      </c>
      <c r="C6" s="15"/>
      <c r="D6" s="5"/>
      <c r="F6" s="66"/>
    </row>
    <row r="7" spans="2:6">
      <c r="B7" s="38" t="s">
        <v>40</v>
      </c>
      <c r="C7" s="39"/>
      <c r="D7" s="342">
        <v>44926</v>
      </c>
    </row>
    <row r="9" spans="2:6" ht="15.75" thickBot="1">
      <c r="B9" s="5"/>
      <c r="C9" s="5"/>
      <c r="D9" s="5"/>
    </row>
    <row r="10" spans="2:6" ht="16.149999999999999" customHeight="1" thickBot="1">
      <c r="B10" s="5"/>
      <c r="C10" s="5"/>
      <c r="D10" s="347" t="s">
        <v>0</v>
      </c>
    </row>
    <row r="11" spans="2:6" ht="15.75" customHeight="1" thickBot="1">
      <c r="B11" s="6"/>
      <c r="C11" s="67"/>
      <c r="D11" s="348" t="s">
        <v>12</v>
      </c>
    </row>
    <row r="12" spans="2:6" ht="409.5" customHeight="1" thickBot="1">
      <c r="B12" s="95">
        <v>1</v>
      </c>
      <c r="C12" s="96" t="s">
        <v>207</v>
      </c>
      <c r="D12" s="346" t="s">
        <v>402</v>
      </c>
    </row>
    <row r="13" spans="2:6" ht="129" customHeight="1">
      <c r="B13" s="98">
        <v>2</v>
      </c>
      <c r="C13" s="168" t="s">
        <v>210</v>
      </c>
      <c r="D13" s="344" t="s">
        <v>403</v>
      </c>
    </row>
    <row r="14" spans="2:6" ht="64.900000000000006" customHeight="1" thickBot="1">
      <c r="B14" s="99">
        <v>3</v>
      </c>
      <c r="C14" s="100" t="s">
        <v>198</v>
      </c>
      <c r="D14" s="345" t="s">
        <v>404</v>
      </c>
    </row>
    <row r="16" spans="2:6">
      <c r="B16" s="68" t="s">
        <v>208</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topLeftCell="A16" workbookViewId="0">
      <selection activeCell="B8" sqref="B8"/>
    </sheetView>
  </sheetViews>
  <sheetFormatPr defaultRowHeight="15"/>
  <cols>
    <col min="1" max="1" width="3.7109375" customWidth="1"/>
    <col min="3" max="3" width="59.28515625" customWidth="1"/>
    <col min="4" max="4" width="18" customWidth="1"/>
    <col min="5" max="5" width="6.7109375" customWidth="1"/>
    <col min="6" max="6" width="36.140625" customWidth="1"/>
  </cols>
  <sheetData>
    <row r="1" spans="2:5" ht="10.15" customHeight="1"/>
    <row r="2" spans="2:5" ht="15.75">
      <c r="B2" s="72" t="str">
        <f>+Přehled!B2</f>
        <v>BH Securities a.s.</v>
      </c>
      <c r="D2" s="270" t="s">
        <v>223</v>
      </c>
    </row>
    <row r="3" spans="2:5" ht="10.15" customHeight="1"/>
    <row r="4" spans="2:5" ht="18.600000000000001" customHeight="1">
      <c r="B4" s="274" t="s">
        <v>235</v>
      </c>
      <c r="C4" s="89"/>
      <c r="D4" s="82"/>
      <c r="E4" s="11"/>
    </row>
    <row r="5" spans="2:5" ht="25.15" customHeight="1">
      <c r="B5" s="402" t="s">
        <v>274</v>
      </c>
      <c r="C5" s="402"/>
      <c r="D5" s="402"/>
    </row>
    <row r="6" spans="2:5" ht="16.149999999999999" customHeight="1">
      <c r="B6" s="18" t="s">
        <v>43</v>
      </c>
      <c r="C6" s="5"/>
      <c r="D6" s="5"/>
    </row>
    <row r="7" spans="2:5" ht="16.149999999999999" customHeight="1">
      <c r="B7" s="179" t="s">
        <v>225</v>
      </c>
      <c r="C7" s="15"/>
      <c r="D7" s="5"/>
    </row>
    <row r="8" spans="2:5" ht="16.149999999999999" customHeight="1">
      <c r="B8" s="38" t="s">
        <v>40</v>
      </c>
      <c r="C8" s="39"/>
      <c r="D8" s="342">
        <v>44926</v>
      </c>
    </row>
    <row r="9" spans="2:5" ht="16.149999999999999" customHeight="1">
      <c r="B9" s="14"/>
      <c r="C9" s="15"/>
      <c r="D9" s="5"/>
    </row>
    <row r="10" spans="2:5">
      <c r="B10" s="5"/>
      <c r="C10" s="5"/>
    </row>
    <row r="11" spans="2:5" ht="15.75" thickBot="1">
      <c r="B11" s="6"/>
      <c r="C11" s="7"/>
    </row>
    <row r="12" spans="2:5" ht="30">
      <c r="B12" s="101"/>
      <c r="C12" s="337" t="s">
        <v>390</v>
      </c>
      <c r="D12" s="403" t="s">
        <v>206</v>
      </c>
    </row>
    <row r="13" spans="2:5" ht="15.75" thickBot="1">
      <c r="B13" s="102"/>
      <c r="C13" s="103" t="s">
        <v>194</v>
      </c>
      <c r="D13" s="404"/>
    </row>
    <row r="14" spans="2:5">
      <c r="B14" s="95">
        <v>1</v>
      </c>
      <c r="C14" s="104" t="s">
        <v>405</v>
      </c>
      <c r="D14" s="105">
        <v>6</v>
      </c>
    </row>
    <row r="15" spans="2:5">
      <c r="B15" s="98">
        <v>2</v>
      </c>
      <c r="C15" s="3" t="s">
        <v>406</v>
      </c>
      <c r="D15" s="106">
        <v>0</v>
      </c>
    </row>
    <row r="16" spans="2:5">
      <c r="B16" s="98">
        <v>3</v>
      </c>
      <c r="C16" s="3" t="s">
        <v>407</v>
      </c>
      <c r="D16" s="106">
        <v>3</v>
      </c>
    </row>
    <row r="17" spans="2:4">
      <c r="B17" s="98">
        <v>4</v>
      </c>
      <c r="C17" s="1"/>
      <c r="D17" s="107"/>
    </row>
    <row r="18" spans="2:4">
      <c r="B18" s="98">
        <v>5</v>
      </c>
      <c r="C18" s="1"/>
      <c r="D18" s="107"/>
    </row>
    <row r="19" spans="2:4">
      <c r="B19" s="108"/>
      <c r="C19" s="1"/>
      <c r="D19" s="107"/>
    </row>
    <row r="20" spans="2:4" ht="15.75" thickBot="1">
      <c r="B20" s="109"/>
      <c r="C20" s="110"/>
      <c r="D20" s="111"/>
    </row>
    <row r="23" spans="2:4" ht="45.6" customHeight="1">
      <c r="B23" s="405" t="s">
        <v>389</v>
      </c>
      <c r="C23" s="405"/>
      <c r="D23" s="405"/>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topLeftCell="A13" workbookViewId="0">
      <selection activeCell="G16" sqref="G16"/>
    </sheetView>
  </sheetViews>
  <sheetFormatPr defaultRowHeight="15"/>
  <cols>
    <col min="1" max="1" width="3.7109375" customWidth="1"/>
    <col min="3" max="3" width="63.140625" customWidth="1"/>
    <col min="4" max="4" width="69.28515625" customWidth="1"/>
    <col min="5" max="5" width="31.42578125" customWidth="1"/>
  </cols>
  <sheetData>
    <row r="1" spans="2:5" ht="10.15" customHeight="1"/>
    <row r="2" spans="2:5" ht="15.75">
      <c r="B2" s="72" t="str">
        <f>+Přehled!B2</f>
        <v>BH Securities a.s.</v>
      </c>
      <c r="D2" s="270" t="s">
        <v>223</v>
      </c>
    </row>
    <row r="3" spans="2:5" ht="10.15" customHeight="1"/>
    <row r="4" spans="2:5" ht="19.149999999999999" customHeight="1">
      <c r="B4" s="273" t="s">
        <v>31</v>
      </c>
      <c r="C4" s="46"/>
      <c r="D4" s="42"/>
    </row>
    <row r="5" spans="2:5" ht="20.100000000000001" customHeight="1">
      <c r="B5" s="406" t="s">
        <v>275</v>
      </c>
      <c r="C5" s="406"/>
      <c r="D5" s="406"/>
    </row>
    <row r="6" spans="2:5" ht="20.100000000000001" customHeight="1">
      <c r="B6" s="179" t="s">
        <v>225</v>
      </c>
      <c r="C6" s="15"/>
      <c r="D6" s="5"/>
    </row>
    <row r="7" spans="2:5" ht="20.100000000000001" customHeight="1">
      <c r="B7" s="38" t="s">
        <v>40</v>
      </c>
      <c r="C7" s="39"/>
      <c r="D7" s="342">
        <v>44926</v>
      </c>
    </row>
    <row r="8" spans="2:5" ht="20.100000000000001" customHeight="1" thickBot="1">
      <c r="B8" s="5"/>
      <c r="C8" s="5"/>
      <c r="D8" s="5"/>
    </row>
    <row r="9" spans="2:5">
      <c r="B9" s="5"/>
      <c r="C9" s="5"/>
      <c r="D9" s="74" t="s">
        <v>0</v>
      </c>
      <c r="E9" s="87" t="s">
        <v>1</v>
      </c>
    </row>
    <row r="10" spans="2:5" ht="15.75" thickBot="1">
      <c r="B10" s="6"/>
      <c r="C10" s="7"/>
      <c r="D10" s="112" t="s">
        <v>12</v>
      </c>
      <c r="E10" s="88" t="s">
        <v>201</v>
      </c>
    </row>
    <row r="11" spans="2:5" ht="14.45" customHeight="1">
      <c r="B11" s="101"/>
      <c r="C11" s="113" t="s">
        <v>32</v>
      </c>
      <c r="D11" s="114"/>
      <c r="E11" s="408" t="s">
        <v>263</v>
      </c>
    </row>
    <row r="12" spans="2:5" ht="278.25" customHeight="1">
      <c r="B12" s="98">
        <v>1</v>
      </c>
      <c r="C12" s="30" t="s">
        <v>374</v>
      </c>
      <c r="D12" s="349" t="s">
        <v>408</v>
      </c>
      <c r="E12" s="409"/>
    </row>
    <row r="13" spans="2:5" ht="14.45" customHeight="1">
      <c r="B13" s="115"/>
      <c r="C13" s="52" t="s">
        <v>33</v>
      </c>
      <c r="D13" s="116"/>
      <c r="E13" s="410" t="s">
        <v>264</v>
      </c>
    </row>
    <row r="14" spans="2:5" ht="14.45" customHeight="1">
      <c r="B14" s="98">
        <v>2</v>
      </c>
      <c r="C14" s="9" t="s">
        <v>391</v>
      </c>
      <c r="D14" s="106" t="s">
        <v>409</v>
      </c>
      <c r="E14" s="411"/>
    </row>
    <row r="15" spans="2:5">
      <c r="B15" s="98">
        <v>3</v>
      </c>
      <c r="C15" s="3" t="s">
        <v>41</v>
      </c>
      <c r="D15" s="106">
        <v>3</v>
      </c>
      <c r="E15" s="411"/>
    </row>
    <row r="16" spans="2:5" ht="15.75" thickBot="1">
      <c r="B16" s="99">
        <v>4</v>
      </c>
      <c r="C16" s="117" t="s">
        <v>42</v>
      </c>
      <c r="D16" s="118">
        <v>1</v>
      </c>
      <c r="E16" s="412"/>
    </row>
    <row r="17" spans="2:4" ht="18.600000000000001" customHeight="1"/>
    <row r="18" spans="2:4" ht="43.5" customHeight="1">
      <c r="B18" s="407" t="s">
        <v>400</v>
      </c>
      <c r="C18" s="407"/>
      <c r="D18" s="407"/>
    </row>
    <row r="19" spans="2:4">
      <c r="B19" s="413" t="s">
        <v>375</v>
      </c>
      <c r="C19" s="413"/>
      <c r="D19" s="413"/>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22" workbookViewId="0">
      <selection activeCell="B4" sqref="B4"/>
    </sheetView>
  </sheetViews>
  <sheetFormatPr defaultColWidth="11" defaultRowHeight="1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c r="B1" s="31"/>
    </row>
    <row r="2" spans="2:6" ht="15.75">
      <c r="B2" s="72" t="str">
        <f>+Přehled!B2</f>
        <v>BH Securities a.s.</v>
      </c>
      <c r="D2" s="72"/>
      <c r="E2" s="270" t="s">
        <v>223</v>
      </c>
    </row>
    <row r="3" spans="2:6" ht="10.15" customHeight="1">
      <c r="B3" s="31"/>
    </row>
    <row r="4" spans="2:6" ht="20.100000000000001" customHeight="1">
      <c r="B4" s="272" t="s">
        <v>250</v>
      </c>
      <c r="C4" s="41"/>
      <c r="D4" s="41"/>
      <c r="E4" s="54"/>
    </row>
    <row r="5" spans="2:6" ht="34.9" customHeight="1">
      <c r="B5" s="402" t="s">
        <v>276</v>
      </c>
      <c r="C5" s="417"/>
      <c r="D5" s="417"/>
      <c r="E5" s="417"/>
    </row>
    <row r="6" spans="2:6" ht="16.149999999999999" customHeight="1">
      <c r="B6" s="179" t="s">
        <v>225</v>
      </c>
      <c r="C6" s="11"/>
      <c r="D6" s="11"/>
      <c r="F6" s="65"/>
    </row>
    <row r="7" spans="2:6" ht="17.45" customHeight="1">
      <c r="B7" s="38" t="s">
        <v>40</v>
      </c>
      <c r="C7" s="39"/>
      <c r="D7" s="91"/>
      <c r="E7" s="342">
        <v>44926</v>
      </c>
    </row>
    <row r="8" spans="2:6">
      <c r="B8" s="14"/>
    </row>
    <row r="9" spans="2:6" ht="15.75" thickBot="1">
      <c r="B9" s="14"/>
      <c r="D9" s="85" t="s">
        <v>205</v>
      </c>
      <c r="E9" s="85"/>
    </row>
    <row r="10" spans="2:6">
      <c r="B10"/>
      <c r="D10" s="119" t="s">
        <v>84</v>
      </c>
      <c r="E10" s="120" t="s">
        <v>85</v>
      </c>
    </row>
    <row r="11" spans="2:6" ht="45.75" thickBot="1">
      <c r="B11"/>
      <c r="D11" s="121" t="s">
        <v>392</v>
      </c>
      <c r="E11" s="122" t="s">
        <v>86</v>
      </c>
    </row>
    <row r="12" spans="2:6" ht="18" customHeight="1" thickBot="1">
      <c r="B12" s="414">
        <v>277928000</v>
      </c>
      <c r="C12" s="415"/>
      <c r="D12" s="415"/>
      <c r="E12" s="416"/>
    </row>
    <row r="13" spans="2:6">
      <c r="B13" s="203">
        <v>1</v>
      </c>
      <c r="C13" s="204" t="s">
        <v>87</v>
      </c>
      <c r="D13" s="375">
        <f>D14</f>
        <v>275806000</v>
      </c>
      <c r="E13" s="97"/>
    </row>
    <row r="14" spans="2:6">
      <c r="B14" s="205">
        <v>2</v>
      </c>
      <c r="C14" s="206" t="s">
        <v>88</v>
      </c>
      <c r="D14" s="375">
        <f>D15</f>
        <v>275806000</v>
      </c>
      <c r="E14" s="123"/>
    </row>
    <row r="15" spans="2:6">
      <c r="B15" s="205">
        <v>3</v>
      </c>
      <c r="C15" s="206" t="s">
        <v>89</v>
      </c>
      <c r="D15" s="376">
        <f>D16+D18+D22+D24</f>
        <v>275806000</v>
      </c>
      <c r="E15" s="123"/>
    </row>
    <row r="16" spans="2:6">
      <c r="B16" s="98">
        <v>4</v>
      </c>
      <c r="C16" s="3" t="s">
        <v>90</v>
      </c>
      <c r="D16" s="350">
        <v>100000000</v>
      </c>
      <c r="E16" s="362">
        <v>561</v>
      </c>
    </row>
    <row r="17" spans="2:5">
      <c r="B17" s="98">
        <v>5</v>
      </c>
      <c r="C17" s="3" t="s">
        <v>91</v>
      </c>
      <c r="D17" s="361">
        <v>0</v>
      </c>
      <c r="E17" s="362"/>
    </row>
    <row r="18" spans="2:5">
      <c r="B18" s="98">
        <v>6</v>
      </c>
      <c r="C18" s="3" t="s">
        <v>92</v>
      </c>
      <c r="D18" s="350">
        <v>198803000</v>
      </c>
      <c r="E18" s="362"/>
    </row>
    <row r="19" spans="2:5">
      <c r="B19" s="98">
        <v>7</v>
      </c>
      <c r="C19" s="3" t="s">
        <v>93</v>
      </c>
      <c r="D19" s="350">
        <v>198803000</v>
      </c>
      <c r="E19" s="362">
        <v>571</v>
      </c>
    </row>
    <row r="20" spans="2:5">
      <c r="B20" s="98">
        <v>8</v>
      </c>
      <c r="C20" s="3" t="s">
        <v>94</v>
      </c>
      <c r="D20" s="350">
        <v>0</v>
      </c>
      <c r="E20" s="362"/>
    </row>
    <row r="21" spans="2:5">
      <c r="B21" s="98">
        <v>9</v>
      </c>
      <c r="C21" s="3" t="s">
        <v>95</v>
      </c>
      <c r="D21" s="3"/>
      <c r="E21" s="362"/>
    </row>
    <row r="22" spans="2:5">
      <c r="B22" s="98">
        <v>10</v>
      </c>
      <c r="C22" s="3" t="s">
        <v>96</v>
      </c>
      <c r="D22" s="350">
        <v>-83000</v>
      </c>
      <c r="E22" s="362"/>
    </row>
    <row r="23" spans="2:5">
      <c r="B23" s="98">
        <v>11</v>
      </c>
      <c r="C23" s="3" t="s">
        <v>94</v>
      </c>
      <c r="D23" s="374"/>
      <c r="E23" s="362"/>
    </row>
    <row r="24" spans="2:5">
      <c r="B24" s="98">
        <v>12</v>
      </c>
      <c r="C24" s="3" t="s">
        <v>97</v>
      </c>
      <c r="D24" s="350">
        <f>D29+D31</f>
        <v>-22914000</v>
      </c>
      <c r="E24" s="363"/>
    </row>
    <row r="25" spans="2:5">
      <c r="B25" s="98">
        <v>13</v>
      </c>
      <c r="C25" s="207" t="s">
        <v>98</v>
      </c>
      <c r="D25" s="374"/>
      <c r="E25" s="362"/>
    </row>
    <row r="26" spans="2:5">
      <c r="B26" s="98">
        <v>14</v>
      </c>
      <c r="C26" s="208" t="s">
        <v>99</v>
      </c>
      <c r="E26" s="362"/>
    </row>
    <row r="27" spans="2:5">
      <c r="B27" s="98">
        <v>15</v>
      </c>
      <c r="C27" s="208" t="s">
        <v>100</v>
      </c>
      <c r="D27" s="374"/>
      <c r="E27" s="362"/>
    </row>
    <row r="28" spans="2:5">
      <c r="B28" s="98">
        <v>16</v>
      </c>
      <c r="C28" s="208" t="s">
        <v>101</v>
      </c>
      <c r="D28" s="374"/>
      <c r="E28" s="362"/>
    </row>
    <row r="29" spans="2:5">
      <c r="B29" s="98">
        <v>17</v>
      </c>
      <c r="C29" s="207" t="s">
        <v>102</v>
      </c>
      <c r="D29" s="350">
        <v>-5019000</v>
      </c>
      <c r="E29" s="362"/>
    </row>
    <row r="30" spans="2:5">
      <c r="B30" s="98">
        <v>18</v>
      </c>
      <c r="C30" s="207" t="s">
        <v>103</v>
      </c>
      <c r="D30" s="374"/>
      <c r="E30" s="362"/>
    </row>
    <row r="31" spans="2:5">
      <c r="B31" s="98">
        <v>19</v>
      </c>
      <c r="C31" s="207" t="s">
        <v>104</v>
      </c>
      <c r="D31" s="350">
        <v>-17895000</v>
      </c>
      <c r="E31" s="363" t="s">
        <v>410</v>
      </c>
    </row>
    <row r="32" spans="2:5" ht="30">
      <c r="B32" s="98">
        <v>20</v>
      </c>
      <c r="C32" s="209" t="s">
        <v>105</v>
      </c>
      <c r="D32" s="374"/>
      <c r="E32" s="211"/>
    </row>
    <row r="33" spans="2:5">
      <c r="B33" s="98">
        <v>21</v>
      </c>
      <c r="C33" s="209" t="s">
        <v>106</v>
      </c>
      <c r="D33" s="210"/>
      <c r="E33" s="211"/>
    </row>
    <row r="34" spans="2:5" ht="30">
      <c r="B34" s="98">
        <v>22</v>
      </c>
      <c r="C34" s="209" t="s">
        <v>107</v>
      </c>
      <c r="D34" s="210"/>
      <c r="E34" s="211"/>
    </row>
    <row r="35" spans="2:5" ht="30">
      <c r="B35" s="98">
        <v>23</v>
      </c>
      <c r="C35" s="212" t="s">
        <v>108</v>
      </c>
      <c r="D35" s="3"/>
      <c r="E35" s="123"/>
    </row>
    <row r="36" spans="2:5" ht="30">
      <c r="B36" s="98">
        <v>24</v>
      </c>
      <c r="C36" s="212" t="s">
        <v>109</v>
      </c>
      <c r="D36" s="3"/>
      <c r="E36" s="123"/>
    </row>
    <row r="37" spans="2:5">
      <c r="B37" s="98">
        <v>25</v>
      </c>
      <c r="C37" s="212" t="s">
        <v>110</v>
      </c>
      <c r="D37" s="3"/>
      <c r="E37" s="123"/>
    </row>
    <row r="38" spans="2:5">
      <c r="B38" s="98">
        <v>26</v>
      </c>
      <c r="C38" s="212" t="s">
        <v>111</v>
      </c>
      <c r="D38" s="3"/>
      <c r="E38" s="123"/>
    </row>
    <row r="39" spans="2:5">
      <c r="B39" s="98">
        <v>27</v>
      </c>
      <c r="C39" s="213" t="s">
        <v>112</v>
      </c>
      <c r="D39" s="3"/>
      <c r="E39" s="123"/>
    </row>
    <row r="40" spans="2:5">
      <c r="B40" s="98">
        <v>28</v>
      </c>
      <c r="C40" s="214" t="s">
        <v>113</v>
      </c>
      <c r="D40" s="3"/>
      <c r="E40" s="123"/>
    </row>
    <row r="41" spans="2:5">
      <c r="B41" s="98">
        <v>29</v>
      </c>
      <c r="C41" s="30" t="s">
        <v>114</v>
      </c>
      <c r="D41" s="3"/>
      <c r="E41" s="123"/>
    </row>
    <row r="42" spans="2:5">
      <c r="B42" s="98">
        <v>30</v>
      </c>
      <c r="C42" s="30" t="s">
        <v>91</v>
      </c>
      <c r="D42" s="3"/>
      <c r="E42" s="123"/>
    </row>
    <row r="43" spans="2:5">
      <c r="B43" s="98">
        <v>31</v>
      </c>
      <c r="C43" s="30" t="s">
        <v>115</v>
      </c>
      <c r="D43" s="3"/>
      <c r="E43" s="123"/>
    </row>
    <row r="44" spans="2:5">
      <c r="B44" s="98">
        <v>32</v>
      </c>
      <c r="C44" s="212" t="s">
        <v>116</v>
      </c>
      <c r="D44" s="3"/>
      <c r="E44" s="123"/>
    </row>
    <row r="45" spans="2:5">
      <c r="B45" s="98">
        <v>33</v>
      </c>
      <c r="C45" s="215" t="s">
        <v>117</v>
      </c>
      <c r="D45" s="3"/>
      <c r="E45" s="123"/>
    </row>
    <row r="46" spans="2:5">
      <c r="B46" s="98">
        <v>34</v>
      </c>
      <c r="C46" s="215" t="s">
        <v>118</v>
      </c>
      <c r="D46" s="3"/>
      <c r="E46" s="123"/>
    </row>
    <row r="47" spans="2:5">
      <c r="B47" s="98">
        <v>35</v>
      </c>
      <c r="C47" s="215" t="s">
        <v>119</v>
      </c>
      <c r="D47" s="3"/>
      <c r="E47" s="123"/>
    </row>
    <row r="48" spans="2:5" ht="30">
      <c r="B48" s="98">
        <v>36</v>
      </c>
      <c r="C48" s="212" t="s">
        <v>120</v>
      </c>
      <c r="D48" s="3"/>
      <c r="E48" s="123"/>
    </row>
    <row r="49" spans="2:5" ht="30">
      <c r="B49" s="98">
        <v>37</v>
      </c>
      <c r="C49" s="212" t="s">
        <v>121</v>
      </c>
      <c r="D49" s="3"/>
      <c r="E49" s="123"/>
    </row>
    <row r="50" spans="2:5">
      <c r="B50" s="98">
        <v>38</v>
      </c>
      <c r="C50" s="212" t="s">
        <v>111</v>
      </c>
      <c r="D50" s="3"/>
      <c r="E50" s="123"/>
    </row>
    <row r="51" spans="2:5">
      <c r="B51" s="98">
        <v>39</v>
      </c>
      <c r="C51" s="213" t="s">
        <v>122</v>
      </c>
      <c r="D51" s="3"/>
      <c r="E51" s="123"/>
    </row>
    <row r="52" spans="2:5">
      <c r="B52" s="98">
        <v>40</v>
      </c>
      <c r="C52" s="214" t="s">
        <v>123</v>
      </c>
      <c r="D52" s="3"/>
      <c r="E52" s="123"/>
    </row>
    <row r="53" spans="2:5">
      <c r="B53" s="98">
        <v>41</v>
      </c>
      <c r="C53" s="30" t="s">
        <v>114</v>
      </c>
      <c r="D53" s="3"/>
      <c r="E53" s="123"/>
    </row>
    <row r="54" spans="2:5">
      <c r="B54" s="98">
        <v>42</v>
      </c>
      <c r="C54" s="30" t="s">
        <v>91</v>
      </c>
      <c r="D54" s="3"/>
      <c r="E54" s="123"/>
    </row>
    <row r="55" spans="2:5">
      <c r="B55" s="98">
        <v>43</v>
      </c>
      <c r="C55" s="30" t="s">
        <v>124</v>
      </c>
      <c r="D55" s="3"/>
      <c r="E55" s="123"/>
    </row>
    <row r="56" spans="2:5">
      <c r="B56" s="98">
        <v>44</v>
      </c>
      <c r="C56" s="212" t="s">
        <v>125</v>
      </c>
      <c r="D56" s="3"/>
      <c r="E56" s="123"/>
    </row>
    <row r="57" spans="2:5">
      <c r="B57" s="98">
        <v>45</v>
      </c>
      <c r="C57" s="215" t="s">
        <v>126</v>
      </c>
      <c r="D57" s="3"/>
      <c r="E57" s="123"/>
    </row>
    <row r="58" spans="2:5">
      <c r="B58" s="98">
        <v>46</v>
      </c>
      <c r="C58" s="215" t="s">
        <v>127</v>
      </c>
      <c r="D58" s="3"/>
      <c r="E58" s="123"/>
    </row>
    <row r="59" spans="2:5">
      <c r="B59" s="98">
        <v>47</v>
      </c>
      <c r="C59" s="215" t="s">
        <v>128</v>
      </c>
      <c r="D59" s="3"/>
      <c r="E59" s="123"/>
    </row>
    <row r="60" spans="2:5" ht="30">
      <c r="B60" s="98">
        <v>48</v>
      </c>
      <c r="C60" s="212" t="s">
        <v>129</v>
      </c>
      <c r="D60" s="3"/>
      <c r="E60" s="123"/>
    </row>
    <row r="61" spans="2:5" ht="30">
      <c r="B61" s="98">
        <v>49</v>
      </c>
      <c r="C61" s="212" t="s">
        <v>130</v>
      </c>
      <c r="D61" s="3"/>
      <c r="E61" s="123"/>
    </row>
    <row r="62" spans="2:5" ht="15.75" thickBot="1">
      <c r="B62" s="99">
        <v>50</v>
      </c>
      <c r="C62" s="216" t="s">
        <v>131</v>
      </c>
      <c r="D62" s="117"/>
      <c r="E62" s="217"/>
    </row>
    <row r="63" spans="2:5">
      <c r="B63" s="44"/>
      <c r="C63" s="45"/>
      <c r="D63" s="45"/>
      <c r="E63" s="45"/>
    </row>
    <row r="64" spans="2:5" ht="22.9" customHeight="1">
      <c r="B64" s="418" t="s">
        <v>377</v>
      </c>
      <c r="C64" s="418"/>
      <c r="D64" s="418"/>
      <c r="E64" s="418"/>
    </row>
    <row r="65" spans="2:5" ht="20.45" customHeight="1">
      <c r="B65" s="413" t="s">
        <v>378</v>
      </c>
      <c r="C65" s="413"/>
      <c r="D65" s="413"/>
      <c r="E65" s="413"/>
    </row>
    <row r="66" spans="2:5">
      <c r="B66"/>
    </row>
    <row r="67" spans="2:5">
      <c r="B67"/>
    </row>
    <row r="68" spans="2:5">
      <c r="B68"/>
    </row>
    <row r="69" spans="2:5" ht="13.15" customHeight="1">
      <c r="B69"/>
    </row>
    <row r="70" spans="2:5" ht="13.15" customHeight="1">
      <c r="B70"/>
    </row>
    <row r="71" spans="2:5">
      <c r="B71"/>
    </row>
    <row r="72" spans="2:5">
      <c r="B72"/>
    </row>
    <row r="73" spans="2:5">
      <c r="B73"/>
    </row>
    <row r="74" spans="2:5">
      <c r="B74"/>
    </row>
    <row r="75" spans="2:5">
      <c r="B75"/>
    </row>
    <row r="76" spans="2:5">
      <c r="B76"/>
    </row>
    <row r="77" spans="2:5">
      <c r="B77"/>
    </row>
    <row r="78" spans="2:5">
      <c r="B78"/>
    </row>
    <row r="79" spans="2:5">
      <c r="B79"/>
    </row>
    <row r="80" spans="2:5">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10" workbookViewId="0">
      <selection activeCell="C37" sqref="C37:D41"/>
    </sheetView>
  </sheetViews>
  <sheetFormatPr defaultColWidth="11" defaultRowHeight="12.75"/>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row r="2" spans="2:7" ht="15.75">
      <c r="B2" s="275" t="str">
        <f>+Přehled!B2</f>
        <v>BH Securities a.s.</v>
      </c>
      <c r="D2" s="275"/>
      <c r="F2" s="270" t="s">
        <v>223</v>
      </c>
    </row>
    <row r="3" spans="2:7" ht="10.15" customHeight="1"/>
    <row r="4" spans="2:7" ht="15.75">
      <c r="B4" s="53" t="s">
        <v>183</v>
      </c>
      <c r="C4" s="46"/>
      <c r="D4" s="46"/>
      <c r="E4" s="46"/>
      <c r="F4" s="276"/>
      <c r="G4" s="57"/>
    </row>
    <row r="5" spans="2:7" ht="34.35" customHeight="1">
      <c r="B5" s="420" t="s">
        <v>277</v>
      </c>
      <c r="C5" s="420"/>
      <c r="D5" s="420"/>
      <c r="E5" s="420"/>
      <c r="F5" s="420"/>
      <c r="G5" s="57"/>
    </row>
    <row r="6" spans="2:7" ht="16.149999999999999" customHeight="1">
      <c r="B6" s="277" t="s">
        <v>225</v>
      </c>
      <c r="C6" s="15"/>
      <c r="E6" s="57"/>
      <c r="G6" s="57"/>
    </row>
    <row r="7" spans="2:7" ht="16.149999999999999" customHeight="1">
      <c r="B7" s="278" t="s">
        <v>218</v>
      </c>
      <c r="C7" s="278"/>
      <c r="D7" s="278"/>
      <c r="E7" s="278"/>
      <c r="F7" s="278"/>
    </row>
    <row r="8" spans="2:7" ht="16.149999999999999" customHeight="1">
      <c r="B8" s="305" t="s">
        <v>231</v>
      </c>
      <c r="C8" s="279"/>
      <c r="D8" s="279"/>
      <c r="E8" s="279"/>
      <c r="F8" s="279"/>
    </row>
    <row r="9" spans="2:7" ht="16.149999999999999" customHeight="1">
      <c r="B9" s="280" t="s">
        <v>40</v>
      </c>
      <c r="C9" s="281"/>
      <c r="D9" s="281"/>
      <c r="E9" s="91"/>
      <c r="F9" s="342">
        <v>44926</v>
      </c>
    </row>
    <row r="10" spans="2:7" ht="15">
      <c r="B10" s="279"/>
      <c r="C10" s="57"/>
      <c r="D10" s="279"/>
      <c r="E10" s="279"/>
      <c r="F10" s="279"/>
    </row>
    <row r="11" spans="2:7" ht="15.75" thickBot="1">
      <c r="B11" s="279"/>
      <c r="C11" s="57"/>
      <c r="D11" s="279"/>
      <c r="E11" s="282" t="s">
        <v>205</v>
      </c>
      <c r="F11" s="279"/>
    </row>
    <row r="12" spans="2:7" ht="15">
      <c r="B12" s="283"/>
      <c r="C12" s="283"/>
      <c r="D12" s="284" t="s">
        <v>0</v>
      </c>
      <c r="E12" s="308" t="s">
        <v>1</v>
      </c>
      <c r="F12" s="285" t="s">
        <v>2</v>
      </c>
    </row>
    <row r="13" spans="2:7" ht="30">
      <c r="B13" s="283"/>
      <c r="C13" s="286"/>
      <c r="D13" s="287" t="s">
        <v>132</v>
      </c>
      <c r="E13" s="309" t="s">
        <v>133</v>
      </c>
      <c r="F13" s="288" t="s">
        <v>265</v>
      </c>
    </row>
    <row r="14" spans="2:7" ht="15.75" thickBot="1">
      <c r="B14" s="283"/>
      <c r="C14" s="286"/>
      <c r="D14" s="289" t="s">
        <v>134</v>
      </c>
      <c r="E14" s="310" t="s">
        <v>134</v>
      </c>
      <c r="F14" s="290"/>
    </row>
    <row r="15" spans="2:7" ht="16.5" customHeight="1" thickBot="1">
      <c r="B15" s="421" t="s">
        <v>135</v>
      </c>
      <c r="C15" s="422"/>
      <c r="D15" s="422"/>
      <c r="E15" s="422"/>
      <c r="F15" s="423"/>
    </row>
    <row r="16" spans="2:7" ht="15">
      <c r="B16" s="291">
        <v>1</v>
      </c>
      <c r="C16" s="379" t="s">
        <v>411</v>
      </c>
      <c r="D16" s="357">
        <v>848820716</v>
      </c>
      <c r="E16" s="302"/>
      <c r="F16" s="313"/>
    </row>
    <row r="17" spans="2:6" ht="15">
      <c r="B17" s="292">
        <v>2</v>
      </c>
      <c r="C17" s="379" t="s">
        <v>412</v>
      </c>
      <c r="D17" s="357">
        <v>81032067</v>
      </c>
      <c r="E17" s="303"/>
      <c r="F17" s="294"/>
    </row>
    <row r="18" spans="2:6" ht="15">
      <c r="B18" s="292">
        <v>3</v>
      </c>
      <c r="C18" s="379" t="s">
        <v>413</v>
      </c>
      <c r="D18" s="357">
        <v>313991628</v>
      </c>
      <c r="E18" s="303"/>
      <c r="F18" s="295"/>
    </row>
    <row r="19" spans="2:6" ht="15">
      <c r="B19" s="292">
        <v>4</v>
      </c>
      <c r="C19" s="379" t="s">
        <v>414</v>
      </c>
      <c r="D19" s="357">
        <v>49909811</v>
      </c>
      <c r="E19" s="303"/>
      <c r="F19" s="294"/>
    </row>
    <row r="20" spans="2:6" ht="15">
      <c r="B20" s="292">
        <v>5</v>
      </c>
      <c r="C20" s="379" t="s">
        <v>415</v>
      </c>
      <c r="D20" s="357">
        <v>17895065</v>
      </c>
      <c r="E20" s="303"/>
      <c r="F20" s="294"/>
    </row>
    <row r="21" spans="2:6" ht="15">
      <c r="B21" s="292"/>
      <c r="C21" s="379" t="s">
        <v>416</v>
      </c>
      <c r="D21" s="357">
        <v>145627306</v>
      </c>
      <c r="E21" s="303"/>
      <c r="F21" s="294"/>
    </row>
    <row r="22" spans="2:6" ht="15">
      <c r="B22" s="292"/>
      <c r="C22" s="380" t="s">
        <v>417</v>
      </c>
      <c r="D22" s="357">
        <v>906200</v>
      </c>
      <c r="E22" s="303"/>
      <c r="F22" s="294"/>
    </row>
    <row r="23" spans="2:6" ht="15">
      <c r="B23" s="292"/>
      <c r="C23" s="378" t="s">
        <v>418</v>
      </c>
      <c r="D23" s="357">
        <v>1155551</v>
      </c>
      <c r="E23" s="303"/>
      <c r="F23" s="294"/>
    </row>
    <row r="24" spans="2:6" ht="15">
      <c r="B24" s="292"/>
      <c r="C24" s="380" t="s">
        <v>419</v>
      </c>
      <c r="D24" s="357">
        <v>2000000</v>
      </c>
      <c r="E24" s="303"/>
      <c r="F24" s="294"/>
    </row>
    <row r="25" spans="2:6" ht="15.75" thickBot="1">
      <c r="B25" s="296" t="s">
        <v>5</v>
      </c>
      <c r="C25" s="365" t="s">
        <v>136</v>
      </c>
      <c r="D25" s="352">
        <f>SUM(D16:D24)</f>
        <v>1461338344</v>
      </c>
      <c r="E25" s="304"/>
      <c r="F25" s="297"/>
    </row>
    <row r="26" spans="2:6" ht="16.5" customHeight="1" thickBot="1">
      <c r="B26" s="421" t="s">
        <v>137</v>
      </c>
      <c r="C26" s="422"/>
      <c r="D26" s="422"/>
      <c r="E26" s="422"/>
      <c r="F26" s="423"/>
    </row>
    <row r="27" spans="2:6" ht="15">
      <c r="B27" s="298">
        <v>1</v>
      </c>
      <c r="C27" s="378" t="s">
        <v>420</v>
      </c>
      <c r="D27" s="357">
        <v>43968200</v>
      </c>
      <c r="E27" s="306"/>
      <c r="F27" s="299"/>
    </row>
    <row r="28" spans="2:6" ht="15">
      <c r="B28" s="292">
        <v>2</v>
      </c>
      <c r="C28" s="378" t="s">
        <v>421</v>
      </c>
      <c r="D28" s="357">
        <v>1064071663</v>
      </c>
      <c r="E28" s="303"/>
      <c r="F28" s="294"/>
    </row>
    <row r="29" spans="2:6" ht="15">
      <c r="B29" s="292">
        <v>3</v>
      </c>
      <c r="C29" s="378" t="s">
        <v>418</v>
      </c>
      <c r="D29" s="357">
        <v>1047203</v>
      </c>
      <c r="E29" s="303"/>
      <c r="F29" s="294"/>
    </row>
    <row r="30" spans="2:6" ht="15">
      <c r="B30" s="292">
        <v>4</v>
      </c>
      <c r="C30" s="378" t="s">
        <v>422</v>
      </c>
      <c r="D30" s="357">
        <v>58254252</v>
      </c>
      <c r="E30" s="303"/>
      <c r="F30" s="294"/>
    </row>
    <row r="31" spans="2:6" ht="15">
      <c r="B31" s="292"/>
      <c r="C31" s="380" t="s">
        <v>423</v>
      </c>
      <c r="D31" s="357">
        <v>212374</v>
      </c>
      <c r="E31" s="303"/>
      <c r="F31" s="294"/>
    </row>
    <row r="32" spans="2:6" ht="15">
      <c r="B32" s="292"/>
      <c r="C32" s="293"/>
      <c r="D32" s="293"/>
      <c r="E32" s="303"/>
      <c r="F32" s="294"/>
    </row>
    <row r="33" spans="2:6" ht="15">
      <c r="B33" s="292"/>
      <c r="C33" s="293"/>
      <c r="D33" s="293"/>
      <c r="E33" s="303"/>
      <c r="F33" s="294"/>
    </row>
    <row r="34" spans="2:6" ht="15">
      <c r="B34" s="292"/>
      <c r="C34" s="293"/>
      <c r="D34" s="293"/>
      <c r="E34" s="303"/>
      <c r="F34" s="294"/>
    </row>
    <row r="35" spans="2:6" ht="15.75" thickBot="1">
      <c r="B35" s="296" t="s">
        <v>5</v>
      </c>
      <c r="C35" s="365" t="s">
        <v>138</v>
      </c>
      <c r="D35" s="352">
        <f>SUM(D27:D34)</f>
        <v>1167553692</v>
      </c>
      <c r="E35" s="304"/>
      <c r="F35" s="297"/>
    </row>
    <row r="36" spans="2:6" ht="16.5" customHeight="1" thickBot="1">
      <c r="B36" s="421" t="s">
        <v>139</v>
      </c>
      <c r="C36" s="422"/>
      <c r="D36" s="422"/>
      <c r="E36" s="422"/>
      <c r="F36" s="423"/>
    </row>
    <row r="37" spans="2:6" ht="15">
      <c r="B37" s="298">
        <v>1</v>
      </c>
      <c r="C37" s="351" t="s">
        <v>424</v>
      </c>
      <c r="D37" s="371">
        <v>100000000</v>
      </c>
      <c r="E37" s="306"/>
      <c r="F37" s="299"/>
    </row>
    <row r="38" spans="2:6" ht="30">
      <c r="B38" s="292">
        <v>2</v>
      </c>
      <c r="C38" s="351" t="s">
        <v>425</v>
      </c>
      <c r="D38" s="359">
        <v>198803394.34</v>
      </c>
      <c r="E38" s="303"/>
      <c r="F38" s="294"/>
    </row>
    <row r="39" spans="2:6" ht="15">
      <c r="B39" s="292">
        <v>3</v>
      </c>
      <c r="C39" s="351" t="s">
        <v>426</v>
      </c>
      <c r="D39" s="358">
        <f>'[2]EU I CC1.01'!D29</f>
        <v>-5019000</v>
      </c>
      <c r="E39" s="303"/>
      <c r="F39" s="294"/>
    </row>
    <row r="40" spans="2:6" ht="15">
      <c r="B40" s="292"/>
      <c r="C40" s="359"/>
      <c r="D40" s="359"/>
      <c r="E40" s="303"/>
      <c r="F40" s="294"/>
    </row>
    <row r="41" spans="2:6" ht="15.75" thickBot="1">
      <c r="B41" s="300" t="s">
        <v>5</v>
      </c>
      <c r="C41" s="354" t="s">
        <v>140</v>
      </c>
      <c r="D41" s="364">
        <f>SUM(D37:D40)</f>
        <v>293784394.34000003</v>
      </c>
      <c r="E41" s="307"/>
      <c r="F41" s="301"/>
    </row>
    <row r="43" spans="2:6" ht="77.650000000000006" customHeight="1">
      <c r="B43" s="419" t="s">
        <v>251</v>
      </c>
      <c r="C43" s="419"/>
      <c r="D43" s="419"/>
      <c r="E43" s="419"/>
      <c r="F43" s="419"/>
    </row>
    <row r="44" spans="2:6" ht="9.6" customHeight="1"/>
    <row r="45" spans="2:6" ht="28.15" customHeight="1">
      <c r="B45" s="419" t="s">
        <v>376</v>
      </c>
      <c r="C45" s="419"/>
      <c r="D45" s="419"/>
      <c r="E45" s="419"/>
      <c r="F45" s="419"/>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election activeCell="E15" sqref="E15"/>
    </sheetView>
  </sheetViews>
  <sheetFormatPr defaultColWidth="11" defaultRowHeight="12.75"/>
  <cols>
    <col min="1" max="1" width="3.7109375" style="5" customWidth="1"/>
    <col min="2" max="2" width="7.7109375" style="5" customWidth="1"/>
    <col min="3" max="3" width="85.7109375" style="5" customWidth="1"/>
    <col min="4" max="4" width="35.7109375" style="5" customWidth="1"/>
    <col min="5" max="5" width="35.28515625" style="5" customWidth="1"/>
    <col min="6" max="6" width="26.140625" style="5" customWidth="1"/>
    <col min="7" max="16384" width="11" style="5"/>
  </cols>
  <sheetData>
    <row r="1" spans="2:6" ht="10.15" customHeight="1"/>
    <row r="2" spans="2:6" ht="15.75">
      <c r="B2" s="72" t="str">
        <f>+Přehled!B2</f>
        <v>BH Securities a.s.</v>
      </c>
      <c r="D2" s="270" t="s">
        <v>223</v>
      </c>
    </row>
    <row r="3" spans="2:6" ht="10.15" customHeight="1"/>
    <row r="4" spans="2:6" ht="15.75">
      <c r="B4" s="40" t="s">
        <v>258</v>
      </c>
      <c r="C4" s="46"/>
      <c r="D4" s="46"/>
      <c r="E4" s="46"/>
      <c r="F4" s="42"/>
    </row>
    <row r="5" spans="2:6" ht="37.9" customHeight="1">
      <c r="B5" s="424" t="s">
        <v>278</v>
      </c>
      <c r="C5" s="425"/>
      <c r="D5" s="425"/>
      <c r="E5"/>
    </row>
    <row r="6" spans="2:6" ht="16.149999999999999" customHeight="1">
      <c r="B6" s="179" t="s">
        <v>225</v>
      </c>
      <c r="C6" s="15"/>
      <c r="E6" s="65"/>
    </row>
    <row r="7" spans="2:6" ht="16.149999999999999" customHeight="1">
      <c r="B7" s="38" t="s">
        <v>40</v>
      </c>
      <c r="C7" s="39"/>
      <c r="D7" s="342">
        <v>44926</v>
      </c>
      <c r="E7" s="46"/>
      <c r="F7" s="42"/>
    </row>
    <row r="8" spans="2:6" ht="15.75" thickBot="1">
      <c r="B8" s="14"/>
      <c r="C8" s="15"/>
    </row>
    <row r="9" spans="2:6" ht="15">
      <c r="C9"/>
      <c r="D9" s="36" t="s">
        <v>0</v>
      </c>
      <c r="E9" s="36" t="s">
        <v>382</v>
      </c>
      <c r="F9" s="36" t="s">
        <v>2</v>
      </c>
    </row>
    <row r="10" spans="2:6" ht="15.75" thickBot="1">
      <c r="C10"/>
      <c r="D10" s="338" t="s">
        <v>380</v>
      </c>
      <c r="E10" s="338" t="s">
        <v>381</v>
      </c>
      <c r="F10" s="338" t="s">
        <v>383</v>
      </c>
    </row>
    <row r="11" spans="2:6" ht="18" thickBot="1">
      <c r="B11" s="332"/>
      <c r="C11" s="333" t="s">
        <v>393</v>
      </c>
      <c r="D11" s="339" t="s">
        <v>379</v>
      </c>
      <c r="E11" s="340" t="s">
        <v>379</v>
      </c>
      <c r="F11" s="340" t="s">
        <v>379</v>
      </c>
    </row>
    <row r="12" spans="2:6" ht="15">
      <c r="B12" s="326">
        <v>1</v>
      </c>
      <c r="C12" s="327" t="s">
        <v>141</v>
      </c>
      <c r="D12" s="97" t="s">
        <v>427</v>
      </c>
      <c r="E12" s="97"/>
      <c r="F12" s="97"/>
    </row>
    <row r="13" spans="2:6" ht="15">
      <c r="B13" s="98">
        <v>2</v>
      </c>
      <c r="C13" s="3" t="s">
        <v>142</v>
      </c>
      <c r="D13" s="362" t="s">
        <v>428</v>
      </c>
      <c r="E13" s="123"/>
      <c r="F13" s="123"/>
    </row>
    <row r="14" spans="2:6" ht="15">
      <c r="B14" s="98">
        <v>3</v>
      </c>
      <c r="C14" s="3" t="s">
        <v>143</v>
      </c>
      <c r="D14" s="362" t="s">
        <v>429</v>
      </c>
      <c r="E14" s="123"/>
      <c r="F14" s="123"/>
    </row>
    <row r="15" spans="2:6" ht="30">
      <c r="B15" s="98">
        <v>4</v>
      </c>
      <c r="C15" s="3" t="s">
        <v>144</v>
      </c>
      <c r="D15" s="360" t="s">
        <v>430</v>
      </c>
      <c r="E15" s="123"/>
      <c r="F15" s="123"/>
    </row>
    <row r="16" spans="2:6" ht="15">
      <c r="B16" s="98">
        <v>5</v>
      </c>
      <c r="C16" s="9" t="s">
        <v>266</v>
      </c>
      <c r="D16" s="362" t="s">
        <v>431</v>
      </c>
      <c r="E16" s="123"/>
      <c r="F16" s="123"/>
    </row>
    <row r="17" spans="2:6" ht="75">
      <c r="B17" s="98">
        <v>6</v>
      </c>
      <c r="C17" s="3" t="s">
        <v>260</v>
      </c>
      <c r="D17" s="360" t="s">
        <v>432</v>
      </c>
      <c r="E17" s="123"/>
      <c r="F17" s="123"/>
    </row>
    <row r="18" spans="2:6" ht="30">
      <c r="B18" s="98">
        <v>7</v>
      </c>
      <c r="C18" s="3" t="s">
        <v>145</v>
      </c>
      <c r="D18" s="360" t="s">
        <v>433</v>
      </c>
      <c r="E18" s="123"/>
      <c r="F18" s="123"/>
    </row>
    <row r="19" spans="2:6" ht="15">
      <c r="B19" s="98">
        <v>8</v>
      </c>
      <c r="C19" s="3" t="s">
        <v>146</v>
      </c>
      <c r="D19" s="356" t="s">
        <v>434</v>
      </c>
      <c r="E19" s="123"/>
      <c r="F19" s="123"/>
    </row>
    <row r="20" spans="2:6" ht="15">
      <c r="B20" s="98">
        <v>9</v>
      </c>
      <c r="C20" s="3" t="s">
        <v>147</v>
      </c>
      <c r="D20" s="362" t="s">
        <v>435</v>
      </c>
      <c r="E20" s="123"/>
      <c r="F20" s="123"/>
    </row>
    <row r="21" spans="2:6" ht="15">
      <c r="B21" s="98">
        <v>10</v>
      </c>
      <c r="C21" s="3" t="s">
        <v>148</v>
      </c>
      <c r="D21" s="362" t="s">
        <v>436</v>
      </c>
      <c r="E21" s="123"/>
      <c r="F21" s="123"/>
    </row>
    <row r="22" spans="2:6" ht="15">
      <c r="B22" s="98">
        <v>11</v>
      </c>
      <c r="C22" s="3" t="s">
        <v>149</v>
      </c>
      <c r="D22" s="355">
        <v>34316</v>
      </c>
      <c r="E22" s="123"/>
      <c r="F22" s="123"/>
    </row>
    <row r="23" spans="2:6" ht="15">
      <c r="B23" s="98">
        <v>12</v>
      </c>
      <c r="C23" s="3" t="s">
        <v>150</v>
      </c>
      <c r="D23" s="362" t="s">
        <v>437</v>
      </c>
      <c r="E23" s="123"/>
      <c r="F23" s="123"/>
    </row>
    <row r="24" spans="2:6" ht="15">
      <c r="B24" s="98">
        <v>13</v>
      </c>
      <c r="C24" s="3" t="s">
        <v>151</v>
      </c>
      <c r="D24" s="362" t="s">
        <v>438</v>
      </c>
      <c r="E24" s="123"/>
      <c r="F24" s="123"/>
    </row>
    <row r="25" spans="2:6" ht="15">
      <c r="B25" s="98">
        <v>14</v>
      </c>
      <c r="C25" s="3" t="s">
        <v>152</v>
      </c>
      <c r="D25" s="362" t="s">
        <v>435</v>
      </c>
      <c r="E25" s="123"/>
      <c r="F25" s="123"/>
    </row>
    <row r="26" spans="2:6" ht="15">
      <c r="B26" s="98">
        <v>15</v>
      </c>
      <c r="C26" s="3" t="s">
        <v>153</v>
      </c>
      <c r="D26" s="362" t="s">
        <v>435</v>
      </c>
      <c r="E26" s="123"/>
      <c r="F26" s="123"/>
    </row>
    <row r="27" spans="2:6" ht="15">
      <c r="B27" s="98">
        <v>16</v>
      </c>
      <c r="C27" s="3" t="s">
        <v>154</v>
      </c>
      <c r="D27" s="362" t="s">
        <v>435</v>
      </c>
      <c r="E27" s="123"/>
      <c r="F27" s="123"/>
    </row>
    <row r="28" spans="2:6" ht="15">
      <c r="B28" s="98"/>
      <c r="C28" s="8" t="s">
        <v>155</v>
      </c>
      <c r="D28" s="353"/>
      <c r="E28" s="124"/>
      <c r="F28" s="124"/>
    </row>
    <row r="29" spans="2:6" ht="15">
      <c r="B29" s="98">
        <v>17</v>
      </c>
      <c r="C29" s="3" t="s">
        <v>156</v>
      </c>
      <c r="D29" s="362" t="s">
        <v>439</v>
      </c>
      <c r="E29" s="123"/>
      <c r="F29" s="123"/>
    </row>
    <row r="30" spans="2:6" ht="15">
      <c r="B30" s="98">
        <v>18</v>
      </c>
      <c r="C30" s="3" t="s">
        <v>157</v>
      </c>
      <c r="D30" s="362" t="s">
        <v>435</v>
      </c>
      <c r="E30" s="123"/>
      <c r="F30" s="123"/>
    </row>
    <row r="31" spans="2:6" ht="15">
      <c r="B31" s="98">
        <v>19</v>
      </c>
      <c r="C31" s="3" t="s">
        <v>158</v>
      </c>
      <c r="D31" s="362" t="s">
        <v>435</v>
      </c>
      <c r="E31" s="123"/>
      <c r="F31" s="123"/>
    </row>
    <row r="32" spans="2:6" ht="15">
      <c r="B32" s="98">
        <v>20</v>
      </c>
      <c r="C32" s="3" t="s">
        <v>159</v>
      </c>
      <c r="D32" s="362" t="s">
        <v>440</v>
      </c>
      <c r="E32" s="123"/>
      <c r="F32" s="123"/>
    </row>
    <row r="33" spans="2:6" ht="15">
      <c r="B33" s="98">
        <v>21</v>
      </c>
      <c r="C33" s="3" t="s">
        <v>160</v>
      </c>
      <c r="D33" s="362" t="s">
        <v>440</v>
      </c>
      <c r="E33" s="123"/>
      <c r="F33" s="123"/>
    </row>
    <row r="34" spans="2:6" ht="15">
      <c r="B34" s="98">
        <v>22</v>
      </c>
      <c r="C34" s="3" t="s">
        <v>161</v>
      </c>
      <c r="D34" s="362" t="s">
        <v>435</v>
      </c>
      <c r="E34" s="123"/>
      <c r="F34" s="123"/>
    </row>
    <row r="35" spans="2:6" ht="15">
      <c r="B35" s="98">
        <v>23</v>
      </c>
      <c r="C35" s="3" t="s">
        <v>162</v>
      </c>
      <c r="D35" s="362" t="s">
        <v>441</v>
      </c>
      <c r="E35" s="123"/>
      <c r="F35" s="123"/>
    </row>
    <row r="36" spans="2:6" ht="15">
      <c r="B36" s="98">
        <v>24</v>
      </c>
      <c r="C36" s="3" t="s">
        <v>163</v>
      </c>
      <c r="D36" s="362" t="s">
        <v>442</v>
      </c>
      <c r="E36" s="123"/>
      <c r="F36" s="123"/>
    </row>
    <row r="37" spans="2:6" ht="15">
      <c r="B37" s="98">
        <v>25</v>
      </c>
      <c r="C37" s="3" t="s">
        <v>164</v>
      </c>
      <c r="D37" s="362" t="s">
        <v>435</v>
      </c>
      <c r="E37" s="123"/>
      <c r="F37" s="123"/>
    </row>
    <row r="38" spans="2:6" ht="15">
      <c r="B38" s="98">
        <v>26</v>
      </c>
      <c r="C38" s="3" t="s">
        <v>165</v>
      </c>
      <c r="D38" s="362" t="s">
        <v>435</v>
      </c>
      <c r="E38" s="123"/>
      <c r="F38" s="123"/>
    </row>
    <row r="39" spans="2:6" ht="15">
      <c r="B39" s="98">
        <v>27</v>
      </c>
      <c r="C39" s="3" t="s">
        <v>166</v>
      </c>
      <c r="D39" s="362" t="s">
        <v>435</v>
      </c>
      <c r="E39" s="123"/>
      <c r="F39" s="123"/>
    </row>
    <row r="40" spans="2:6" ht="15">
      <c r="B40" s="98">
        <v>28</v>
      </c>
      <c r="C40" s="3" t="s">
        <v>167</v>
      </c>
      <c r="D40" s="362" t="s">
        <v>435</v>
      </c>
      <c r="E40" s="123"/>
      <c r="F40" s="123"/>
    </row>
    <row r="41" spans="2:6" ht="15">
      <c r="B41" s="98">
        <v>29</v>
      </c>
      <c r="C41" s="3" t="s">
        <v>168</v>
      </c>
      <c r="D41" s="362" t="s">
        <v>435</v>
      </c>
      <c r="E41" s="123"/>
      <c r="F41" s="123"/>
    </row>
    <row r="42" spans="2:6" ht="15">
      <c r="B42" s="98">
        <v>30</v>
      </c>
      <c r="C42" s="3" t="s">
        <v>169</v>
      </c>
      <c r="D42" s="362" t="s">
        <v>435</v>
      </c>
      <c r="E42" s="123"/>
      <c r="F42" s="123"/>
    </row>
    <row r="43" spans="2:6" ht="15">
      <c r="B43" s="98">
        <v>31</v>
      </c>
      <c r="C43" s="3" t="s">
        <v>170</v>
      </c>
      <c r="D43" s="362" t="s">
        <v>435</v>
      </c>
      <c r="E43" s="123"/>
      <c r="F43" s="123"/>
    </row>
    <row r="44" spans="2:6" ht="15">
      <c r="B44" s="98">
        <v>32</v>
      </c>
      <c r="C44" s="3" t="s">
        <v>171</v>
      </c>
      <c r="D44" s="362" t="s">
        <v>435</v>
      </c>
      <c r="E44" s="123"/>
      <c r="F44" s="123"/>
    </row>
    <row r="45" spans="2:6" ht="15">
      <c r="B45" s="98">
        <v>33</v>
      </c>
      <c r="C45" s="3" t="s">
        <v>172</v>
      </c>
      <c r="D45" s="362" t="s">
        <v>435</v>
      </c>
      <c r="E45" s="123"/>
      <c r="F45" s="123"/>
    </row>
    <row r="46" spans="2:6" ht="15">
      <c r="B46" s="98">
        <v>34</v>
      </c>
      <c r="C46" s="3" t="s">
        <v>173</v>
      </c>
      <c r="D46" s="362" t="s">
        <v>435</v>
      </c>
      <c r="E46" s="125"/>
      <c r="F46" s="125"/>
    </row>
    <row r="47" spans="2:6" ht="15">
      <c r="B47" s="98">
        <v>35</v>
      </c>
      <c r="C47" s="3" t="s">
        <v>174</v>
      </c>
      <c r="D47" s="362" t="s">
        <v>435</v>
      </c>
      <c r="E47" s="123"/>
      <c r="F47" s="123"/>
    </row>
    <row r="48" spans="2:6" ht="15">
      <c r="B48" s="98">
        <v>36</v>
      </c>
      <c r="C48" s="9" t="s">
        <v>175</v>
      </c>
      <c r="D48" s="362" t="s">
        <v>435</v>
      </c>
      <c r="E48" s="123"/>
      <c r="F48" s="123"/>
    </row>
    <row r="49" spans="2:6" ht="15">
      <c r="B49" s="98">
        <v>37</v>
      </c>
      <c r="C49" s="3" t="s">
        <v>176</v>
      </c>
      <c r="D49" s="362" t="s">
        <v>435</v>
      </c>
      <c r="E49" s="123"/>
      <c r="F49" s="123"/>
    </row>
    <row r="50" spans="2:6" ht="15.75" thickBot="1">
      <c r="B50" s="328">
        <v>38</v>
      </c>
      <c r="C50" s="329" t="s">
        <v>177</v>
      </c>
      <c r="D50" s="362" t="s">
        <v>435</v>
      </c>
      <c r="E50" s="330"/>
      <c r="F50" s="330"/>
    </row>
    <row r="51" spans="2:6" ht="25.9" customHeight="1" thickBot="1">
      <c r="B51" s="426" t="s">
        <v>394</v>
      </c>
      <c r="C51" s="427"/>
      <c r="D51" s="427"/>
      <c r="E51" s="427"/>
      <c r="F51" s="428"/>
    </row>
    <row r="54" spans="2:6">
      <c r="B54" s="5" t="s">
        <v>232</v>
      </c>
    </row>
    <row r="55" spans="2:6">
      <c r="B55" s="5" t="s">
        <v>233</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F7" sqref="F7"/>
    </sheetView>
  </sheetViews>
  <sheetFormatPr defaultRowHeight="15"/>
  <cols>
    <col min="1" max="1" width="3.7109375" customWidth="1"/>
    <col min="3" max="3" width="60.5703125" customWidth="1"/>
    <col min="4" max="4" width="28.140625" customWidth="1"/>
    <col min="5" max="5" width="8.140625" customWidth="1"/>
    <col min="7" max="7" width="35.140625" customWidth="1"/>
  </cols>
  <sheetData>
    <row r="1" spans="2:7" ht="10.15" customHeight="1"/>
    <row r="2" spans="2:7" ht="15.75">
      <c r="B2" s="72" t="str">
        <f>+Přehled!B2</f>
        <v>BH Securities a.s.</v>
      </c>
      <c r="D2" s="270" t="s">
        <v>223</v>
      </c>
    </row>
    <row r="3" spans="2:7" ht="10.15" customHeight="1"/>
    <row r="4" spans="2:7" ht="15.75">
      <c r="B4" s="265" t="s">
        <v>252</v>
      </c>
      <c r="C4" s="311"/>
      <c r="D4" s="312"/>
      <c r="E4" s="57"/>
    </row>
    <row r="5" spans="2:7" ht="16.149999999999999" customHeight="1">
      <c r="B5" s="179" t="s">
        <v>279</v>
      </c>
      <c r="C5" s="179"/>
      <c r="D5" s="179"/>
    </row>
    <row r="6" spans="2:7" ht="16.149999999999999" customHeight="1">
      <c r="B6" s="179" t="s">
        <v>225</v>
      </c>
    </row>
    <row r="7" spans="2:7" ht="16.149999999999999" customHeight="1">
      <c r="B7" s="38" t="s">
        <v>40</v>
      </c>
      <c r="C7" s="39"/>
      <c r="D7" s="342">
        <v>44926</v>
      </c>
      <c r="G7" s="64"/>
    </row>
    <row r="8" spans="2:7">
      <c r="B8" s="14"/>
    </row>
    <row r="9" spans="2:7">
      <c r="B9" s="14"/>
    </row>
    <row r="10" spans="2:7" ht="15.75" thickBot="1">
      <c r="D10" s="86" t="s">
        <v>205</v>
      </c>
    </row>
    <row r="11" spans="2:7" ht="30" customHeight="1" thickBot="1">
      <c r="B11" s="135"/>
      <c r="C11" s="136" t="s">
        <v>20</v>
      </c>
      <c r="D11" s="137" t="s">
        <v>395</v>
      </c>
    </row>
    <row r="12" spans="2:7">
      <c r="B12" s="169">
        <v>1</v>
      </c>
      <c r="C12" s="170" t="s">
        <v>19</v>
      </c>
      <c r="D12" s="377">
        <v>18086250</v>
      </c>
    </row>
    <row r="13" spans="2:7">
      <c r="B13" s="171">
        <v>2</v>
      </c>
      <c r="C13" s="172" t="s">
        <v>11</v>
      </c>
      <c r="D13" s="377">
        <v>36918000</v>
      </c>
    </row>
    <row r="14" spans="2:7" ht="15.75" thickBot="1">
      <c r="B14" s="173">
        <v>3</v>
      </c>
      <c r="C14" s="174" t="s">
        <v>199</v>
      </c>
      <c r="D14" s="377">
        <f>SUM(D16:D18)</f>
        <v>26859011</v>
      </c>
    </row>
    <row r="15" spans="2:7" ht="15.75" thickBot="1">
      <c r="B15" s="138"/>
      <c r="C15" s="429" t="s">
        <v>192</v>
      </c>
      <c r="D15" s="430"/>
    </row>
    <row r="16" spans="2:7">
      <c r="B16" s="175">
        <v>4</v>
      </c>
      <c r="C16" s="176" t="s">
        <v>189</v>
      </c>
      <c r="D16" s="377">
        <v>8536376</v>
      </c>
    </row>
    <row r="17" spans="2:4">
      <c r="B17" s="171">
        <v>5</v>
      </c>
      <c r="C17" s="172" t="s">
        <v>190</v>
      </c>
      <c r="D17" s="377">
        <v>13031720</v>
      </c>
    </row>
    <row r="18" spans="2:4" ht="15.75" thickBot="1">
      <c r="B18" s="177">
        <v>6</v>
      </c>
      <c r="C18" s="178" t="s">
        <v>191</v>
      </c>
      <c r="D18" s="377">
        <v>5290915</v>
      </c>
    </row>
    <row r="20" spans="2:4" ht="15" customHeight="1">
      <c r="B20" s="413" t="s">
        <v>384</v>
      </c>
      <c r="C20" s="413"/>
      <c r="D20" s="413"/>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Markéta Burešová</cp:lastModifiedBy>
  <cp:lastPrinted>2023-07-25T08:45:27Z</cp:lastPrinted>
  <dcterms:created xsi:type="dcterms:W3CDTF">2021-08-25T10:20:42Z</dcterms:created>
  <dcterms:modified xsi:type="dcterms:W3CDTF">2023-08-01T13:33:58Z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